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11"/>
  <workbookPr autoCompressPictures="0"/>
  <mc:AlternateContent xmlns:mc="http://schemas.openxmlformats.org/markup-compatibility/2006">
    <mc:Choice Requires="x15">
      <x15ac:absPath xmlns:x15ac="http://schemas.microsoft.com/office/spreadsheetml/2010/11/ac" url="C:\Users\richard.mccarthy\Documents\LEAN\Lean Assessments\"/>
    </mc:Choice>
  </mc:AlternateContent>
  <xr:revisionPtr revIDLastSave="0" documentId="11_55E7BE627A56545E7A8909F21A0D27E61A2C35C5" xr6:coauthVersionLast="47" xr6:coauthVersionMax="47" xr10:uidLastSave="{00000000-0000-0000-0000-000000000000}"/>
  <bookViews>
    <workbookView xWindow="0" yWindow="0" windowWidth="20484" windowHeight="14844" xr2:uid="{00000000-000D-0000-FFFF-FFFF00000000}"/>
  </bookViews>
  <sheets>
    <sheet name="Menu" sheetId="2" r:id="rId1"/>
    <sheet name="Company Information" sheetId="1" r:id="rId2"/>
    <sheet name="Assessment" sheetId="3" r:id="rId3"/>
    <sheet name="Scorecard" sheetId="4" r:id="rId4"/>
  </sheets>
  <definedNames>
    <definedName name="_xlnm.Print_Area" localSheetId="2">Assessment!$A$1:$Q$89</definedName>
    <definedName name="_xlnm.Print_Area" localSheetId="1">'Company Information'!$B$1:$G$25</definedName>
    <definedName name="_xlnm.Print_Area" localSheetId="0">Menu!$A$51:$J$91</definedName>
    <definedName name="_xlnm.Print_Area" localSheetId="3">Scorecard!$B$1:$I$68</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M17" i="3" l="1"/>
  <c r="E28" i="4"/>
  <c r="L51" i="4"/>
  <c r="M16" i="3"/>
  <c r="M15" i="3"/>
  <c r="E26" i="4"/>
  <c r="L49" i="4"/>
  <c r="M14" i="3"/>
  <c r="E25" i="4"/>
  <c r="L48" i="4"/>
  <c r="M13" i="3"/>
  <c r="E24" i="4"/>
  <c r="L47" i="4"/>
  <c r="M12" i="3"/>
  <c r="E23" i="4"/>
  <c r="L46" i="4"/>
  <c r="M11" i="3"/>
  <c r="E22" i="4"/>
  <c r="G29" i="4"/>
  <c r="G30" i="4"/>
  <c r="H29" i="4"/>
  <c r="I29" i="4"/>
  <c r="F29" i="4"/>
  <c r="F30" i="4"/>
  <c r="I30" i="4"/>
  <c r="H30" i="4"/>
  <c r="M46" i="4"/>
  <c r="M47" i="4"/>
  <c r="M48" i="4"/>
  <c r="M49" i="4"/>
  <c r="M50" i="4"/>
  <c r="M51" i="4"/>
  <c r="E27" i="4"/>
  <c r="L50" i="4"/>
  <c r="M38" i="4"/>
  <c r="M39" i="4"/>
  <c r="M40" i="4"/>
  <c r="M41" i="4"/>
  <c r="M42" i="4"/>
  <c r="M43" i="4"/>
  <c r="M44" i="4"/>
  <c r="M45" i="4"/>
  <c r="M37" i="4"/>
  <c r="M10" i="3"/>
  <c r="E21" i="4"/>
  <c r="L44" i="4"/>
  <c r="M9" i="3"/>
  <c r="E20" i="4"/>
  <c r="L43" i="4"/>
  <c r="M8" i="3"/>
  <c r="E19" i="4"/>
  <c r="L42" i="4"/>
  <c r="M7" i="3"/>
  <c r="E18" i="4"/>
  <c r="L41" i="4"/>
  <c r="M6" i="3"/>
  <c r="E17" i="4"/>
  <c r="L40" i="4"/>
  <c r="M5" i="3"/>
  <c r="E16" i="4"/>
  <c r="L39" i="4"/>
  <c r="M4" i="3"/>
  <c r="E15" i="4"/>
  <c r="L38" i="4"/>
  <c r="M3" i="3"/>
  <c r="E14" i="4"/>
  <c r="L37" i="4"/>
  <c r="L45" i="4"/>
  <c r="E29" i="4"/>
  <c r="E30" i="4"/>
</calcChain>
</file>

<file path=xl/sharedStrings.xml><?xml version="1.0" encoding="utf-8"?>
<sst xmlns="http://schemas.openxmlformats.org/spreadsheetml/2006/main" count="286" uniqueCount="169">
  <si>
    <t>TLC LEAN MATURITY ASSESSMENT</t>
  </si>
  <si>
    <t>Instructions
1. Complete all required worksheets. You may navigate through them using the buttons on each worksheet.
2. You will need to complete the Company Information and Assessment.
3. The Scorecard and Graphical Results are automatically generated. You may select and compare the graphs against your company.</t>
  </si>
  <si>
    <t xml:space="preserve">             LEAN MATURITY ASSESSMENT</t>
  </si>
  <si>
    <t>PREPARED FOR</t>
  </si>
  <si>
    <t>BY</t>
  </si>
  <si>
    <t xml:space="preserve">      TRAINING LEADERSHIP CONSULTING</t>
  </si>
  <si>
    <t xml:space="preserve">  CONTACT DETAILS</t>
  </si>
  <si>
    <t xml:space="preserve">              NAME:</t>
  </si>
  <si>
    <t>Rick McCarthy</t>
  </si>
  <si>
    <t xml:space="preserve">             EMAIL:</t>
  </si>
  <si>
    <t>rickm@tlcglobal.co.za</t>
  </si>
  <si>
    <t xml:space="preserve">        CONTACT NUMBER:</t>
  </si>
  <si>
    <t>+27 33 342 2829</t>
  </si>
  <si>
    <t>TLC LEAN ASSESSMENT</t>
  </si>
  <si>
    <t>Company Name</t>
  </si>
  <si>
    <t>Location/ Branch</t>
  </si>
  <si>
    <t>Respondents Names</t>
  </si>
  <si>
    <t>Assessment Schedule</t>
  </si>
  <si>
    <t>Year</t>
  </si>
  <si>
    <t>Month</t>
  </si>
  <si>
    <t>Area to Assess</t>
  </si>
  <si>
    <t>#</t>
  </si>
  <si>
    <t>Category</t>
  </si>
  <si>
    <t>Score</t>
  </si>
  <si>
    <t>Management Support</t>
  </si>
  <si>
    <t>Culture</t>
  </si>
  <si>
    <t>5S</t>
  </si>
  <si>
    <t>Value Stream Mapping</t>
  </si>
  <si>
    <t>ASSESSMENT</t>
  </si>
  <si>
    <t>Pull System</t>
  </si>
  <si>
    <t>Information Flow</t>
  </si>
  <si>
    <r>
      <rPr>
        <b/>
        <i/>
        <u/>
        <sz val="11"/>
        <color theme="1"/>
        <rFont val="Calibri"/>
        <family val="2"/>
        <scheme val="minor"/>
      </rPr>
      <t xml:space="preserve">Instructions: </t>
    </r>
    <r>
      <rPr>
        <sz val="11"/>
        <color theme="1"/>
        <rFont val="Calibri"/>
        <family val="2"/>
        <scheme val="minor"/>
      </rPr>
      <t>You will rate yourself against each category.
Each category has 6 sections. Your company/department will fall into one of these sections.
Choose the section you fall into and score yourself against the range allocated.</t>
    </r>
  </si>
  <si>
    <t>Accounting Support for Lean</t>
  </si>
  <si>
    <t>Standardised Work</t>
  </si>
  <si>
    <t>Continuous Improvement</t>
  </si>
  <si>
    <t>Office Layout</t>
  </si>
  <si>
    <t>Root Cause Analysis</t>
  </si>
  <si>
    <t>Visual Management</t>
  </si>
  <si>
    <t>High Performance Work Teams</t>
  </si>
  <si>
    <t>8 Wastes</t>
  </si>
  <si>
    <t>WIP Management</t>
  </si>
  <si>
    <t>1. Management Support</t>
  </si>
  <si>
    <t>Score Range</t>
  </si>
  <si>
    <t>2. Culture</t>
  </si>
  <si>
    <t xml:space="preserve">Management is not aware of Lean concepts and has no plan to implement the strategy.  No training for most managers. </t>
  </si>
  <si>
    <t>No cultural improvements addressed.  Little evidence of a 'no-blame' environment. Low employee involvement.  Low management alignment &amp; visibility. Feeling of 'I'm not sure I'd like to work here' present.</t>
  </si>
  <si>
    <t xml:space="preserve">Management is aware of Lean concepts but has not rationalized them for their department.  No evidence of Lean Thinking among employees or management processes. </t>
  </si>
  <si>
    <t>1 to 1.9</t>
  </si>
  <si>
    <t>There is an awareness of the cultural issues in the organization but no specific plans to improve.  Ideas are not brought forward easily. Managers not trained in diversity, conflict management, or culture issues.(Hul: Managers are going thorugh the actions bu tnot quite understanding why. Lean is not part of the DNA, it is something that is in addition to current Management style)</t>
  </si>
  <si>
    <t xml:space="preserve">Management fully understands Lean concepts and has made the decision to implement but has not developed a vision or formal plan for implementation.  Management gives permission but not seen to lead by visible support. (Hul: Not trying to implement LEAN, but training on CI is occuring to facilitate projects on the shop floor. Focusing on supplying an improvement practitioner to an area, but management methods have not changed) </t>
  </si>
  <si>
    <t>2 to 2.9</t>
  </si>
  <si>
    <t>Awareness of cultural issues exist and specific plans are in place to improve.  Encouragement for a 'no-blame' environment noted. Limited employee involvement noted or encouraged by management.  Some diversity training.</t>
  </si>
  <si>
    <t xml:space="preserve">Formal plan in place to implement Lean.  Implementation team in place and starting to work in specific areas. Some metrics exist. Management shows evidence of walking their talk by coaching and supporting.. </t>
  </si>
  <si>
    <t>3 to 3.9</t>
  </si>
  <si>
    <t>Cultural changes addressed via communication and team meetings.  Managers trained in Lean, performance improvement, and leadership.  Management models the way.  Employees are engaged and involved.</t>
  </si>
  <si>
    <t>Management fosters a Lean environment. Implementation teams involved throughout the company. A champion has been given responsibility of overseeing the Lean program.  Metrics developed, visible and include financials.</t>
  </si>
  <si>
    <t>4 to 4.9</t>
  </si>
  <si>
    <t>Cultural improvements seen.  Successes recognized &amp; rewarded.  Some areas embrace continuous improvement.  Employees at ease putting ideas and improvements forward - Often contribute spontaneously.</t>
  </si>
  <si>
    <t>Lean has become the way of doing business.  Management strongly supports Lean &amp; Continuous Improvement visibly and with support. Accounting practices support Lean, as do reward and recognition systems</t>
  </si>
  <si>
    <t>Continuous Improvement is part of the culture.  Employee leadership widespread, spontaneous &amp; visibly supported. Empowerment is given and received. Employees know their contribution &amp; take responsibility with pride.</t>
  </si>
  <si>
    <t>3. 5S</t>
  </si>
  <si>
    <t>4. Value Stream Mapping/Process Mapping</t>
  </si>
  <si>
    <t>No formal workplace organization standard (5S) in place.  No workplace order can be seen.  Area untidy.  Workstations  not organized &amp; have multiple locations.  End of day shift clean up may occur.  High dependence on cleaning staff.</t>
  </si>
  <si>
    <t>No processes have been mapped</t>
  </si>
  <si>
    <t>Company aware of the 5S principles but no training underway or completed.  Non-routine cleaning takes place.  Reliance on cleaning staff. Some areas are neater than others</t>
  </si>
  <si>
    <t xml:space="preserve">An understanding of VSM/Process Mapping is evident.  Some attempts have been made to map a simple process, but there is no evidence of continuous application of VSM approach.(Hul: Not a part of the way things get down herre. There is not sense of VS Managment) </t>
  </si>
  <si>
    <t>Some 5S training has been done and some areas of the company have done red tagging and are showing signs of order.  End of day cleaning by employees evident in these areas.</t>
  </si>
  <si>
    <t>A number of people have been trained in VSM/Process Mapping.  Some processes have been mapped.  No improvements have been seen</t>
  </si>
  <si>
    <t>Most areas have begun 5S.  All service and adminstrative tools assigned permanent positions.  Cleaning schedules followed. Teams investigate root causes of disorder.  Employees participate, support, understand &amp; do most cleaning.</t>
  </si>
  <si>
    <t>Most understand the value of VSM/Process Mapping.  The mapping done has uncovered opportunities for improvement.  Action plans have been put in place and responsibilities assigned.  Rapid improvements blitzes preceded by VSM/Process Mapping.</t>
  </si>
  <si>
    <t>Audit teams periodically asses 5S standards throughout the company.  All areas working on the 4th "S" and are standardizing all of their processes.  Evidence of employee pride. Minimal use of cleaning staff.</t>
  </si>
  <si>
    <t>VSM/Process Mapping is done regularly.  Trained people mentor, coach, and lead VSM/Process Mapping. Mapping has uncovered opportunities for improvement.  Action plans have been put in place to improve the process.  Alignment with business objectives noted.</t>
  </si>
  <si>
    <t>5S sustainment clearly part of company culture.  Everyone knows the well defined process for analyzing root causes of contamination.  Solutions prioritized and implemented quickly.  Employee ownership visible.  Almost no cleaning staff.</t>
  </si>
  <si>
    <t>Most processes mapped with results of the action plans recorded.  VSM/Process Mapping is recognized by all employees and management as a valuable tool in the continuous improvement effort.  Part of daily thinking &amp; done across company.</t>
  </si>
  <si>
    <t>5. Pull Systems</t>
  </si>
  <si>
    <t>6. Information Flow</t>
  </si>
  <si>
    <t>Work scheduling is based on forecasting. No pull systems (Kanban) are being used .</t>
  </si>
  <si>
    <t>No fixed flow for work packets, materials or information.  Large batches and WIP exist.  Little flow visible as it is obstructed by clutter and WIP.</t>
  </si>
  <si>
    <t>Customer demand is taken into account when scheduling. Little knowledge of pull systems.</t>
  </si>
  <si>
    <t xml:space="preserve">Some evidence ofwork flow.  Some analysis has taken place.  Work sequences have been documented and some flowcharting has taken place. </t>
  </si>
  <si>
    <t>Some form of kanban (work leveling) used in some areas.  Employees understand value of a visual signaling system.  A small number are trained in replenishment/pull systems.</t>
  </si>
  <si>
    <t>Flow can be seen in some areas.  Takt or Pitch time is known but not utilized to its fullest.  Large batches and excessive WIP still exists</t>
  </si>
  <si>
    <t>Kanban is used to scheduleand level work activities.  Customer demand drives the system. The system is understood and visible to all employees.  Widespread training of replenishment/pull systems. Some pull systems are being used for administrative processes or support</t>
  </si>
  <si>
    <t>Continuous flow can be seen in a product/service family, material and information flow.  Takt/Pitch time used and reduction in batch sizes and queues are evident.</t>
  </si>
  <si>
    <t>Kanban can be seen in most areas, including back office.  Continuous improvement of the system is being done.  Documentation shows improvements.  Prioritized list of replenishment/pull system improvement projects exists.</t>
  </si>
  <si>
    <t>Most product families and information have been converted to flow.  Batch sizes and WIP has been reduced and standard work is implemented and adhered to in most areas</t>
  </si>
  <si>
    <t>All areas create an internal customer and level their work scheduling using kanban systems. Employees fully understand and utilize it and make adjustments.</t>
  </si>
  <si>
    <t>All areas have been converted to flow.  Entire work, material and administrative flows have been Value Stream Mapped. Batch sizes and WIP are at minimal levels.  Standard work is implemented in all areas</t>
  </si>
  <si>
    <t>7. Accounting Support for Lean</t>
  </si>
  <si>
    <t>8. Standard Work</t>
  </si>
  <si>
    <t xml:space="preserve">Accounting system provides basic financial data based on cost accounting and batch production methodology.  There is little awareness of accountings role in support lean initiatives.   </t>
  </si>
  <si>
    <t xml:space="preserve">No standard work procedures exist.  No understanding of the connection between continuous improvement and work standards. </t>
  </si>
  <si>
    <t>There is an awareness that accounting has a role in supporting lean initiatives.  Some of the accounting and support staff has been trained in Lean Accounting methods and some initial analysis has been undertaken. (Hul: No one in Accounting has been trained on Lean COncepts, Noawareness of LEAN accounting)</t>
  </si>
  <si>
    <t>Some standard work procedures exist to show how the work flows and administrative processes function, but are not current nor displayed in work areas. Thinking of internal customers is beginning.</t>
  </si>
  <si>
    <t>All of the key accounting  and support staff  have been trained in Lean Accounting Methods.   A pilot project has begun in a value stream or cell utilizing lean financial measurements.  Accounting has begun to target the elimination of waste in its own processes.</t>
  </si>
  <si>
    <t>Standard work procedures exist to show how the work flows and administrative processes function.  Some procedures evident in work area and readily accessible.  Preventive maintenance, setup, quality, reporting, etc standards are not used</t>
  </si>
  <si>
    <t xml:space="preserve">A  number of key value streams or cells are using lean performance measurements. Decisions regarding lean initiatives are beginning to use lean financial data.   Accounting has value stream mapped most of its own processes.  Some initial investigation has begun to review current standard costing methods </t>
  </si>
  <si>
    <t>Standard work procedures are current and posted in the appropriate areas for maximum availability.  Evidence of other standard work procedures can be seen.</t>
  </si>
  <si>
    <t xml:space="preserve">All key value streams and cells are using lean performance measurements.  All key decisions regarding lean initiatives are based on lean financial data.  Standard costing methods are being reviewed and eliminated where possible. </t>
  </si>
  <si>
    <t xml:space="preserve">All standard work procedures can be seen in most areas and are readily available.  Process owners know the what, when, where, why and how of their areas.  Ownership taken to use standards and keep them current.  </t>
  </si>
  <si>
    <t xml:space="preserve">Accounting system provides financial data based on measurements at the value stream and cell activity level and provide support for lean initiatives.  The need for traditional accounting and control transactions have been eliminated.      </t>
  </si>
  <si>
    <t>All standard work procedures seen in all areas.  Employees have quick and free access. CI to operations reflected in procedures.  Standard work recognized in everything that the company does but made easy to change fast.</t>
  </si>
  <si>
    <t>9. Continuous Improvement</t>
  </si>
  <si>
    <t>10. Factory/Office Layout</t>
  </si>
  <si>
    <t>No formalized improvement methods exist.  No evidence of employees, or managers concerned about continuous improvement.</t>
  </si>
  <si>
    <t>Office has traditional layout (process villages) with like processes. No evidence of layout associated with market demand or concern for efficiency.</t>
  </si>
  <si>
    <t>Improvements reactive - usually come from management/technical/supervisor or when a customer complaint is received.  Some training started in problem-solving. (Hul: 6-step problem solving method has been implemented inconsistently, it is done more as compliance and only using part of it "5-Why's"</t>
  </si>
  <si>
    <t>Some departments arranged by service families. Large queues of WIP exist.  No coordination of work between customer/supplier exists.  Few visual indicators in the office. Waiting occurs. Walking distances to job steps are long.</t>
  </si>
  <si>
    <t>Some improvement methodology evident.  Teams sometimes used to develop solutions and use similar methods.  CI and problem-solving training supported by management and processes used by management.</t>
  </si>
  <si>
    <t>Some cellular thinking (grouping of processes) seen.  Some departments/processes arranged to satisfy service development flow.  Excessive WIP and waste exists in the cell.  Some evidence of sequencing to speed throughput to customer.</t>
  </si>
  <si>
    <t>A consistent method used to improve processes.  Normally CI is reactive but some proactively is seen.  Process owners are involved in the improvement efforts.  Results are documented and displayed.</t>
  </si>
  <si>
    <t xml:space="preserve">Cellular processing evident in office.  Queues of WIP and process steps in the cell minimized and documented.  Cross training of workers has begun.  Spaghetti diagrams, VSM tools etc. exist.  Desire to reduce space. </t>
  </si>
  <si>
    <t>Continuous Improvement through teams used to advance the company.  All workers in an area trained in C.I. tools &amp; use. Open documentation &amp; dashboard indicators used to track improvements. Improvements tied to dollar (Hard) savings.</t>
  </si>
  <si>
    <t>Workers within the cell have been cross trained. Some support and administrative staff have been assigned to the cell.  WIP minimized using Takt time or Pitch calculations where appropriate.  Changes taken with consideration for impact on customers.  Most flow through facility is visible, logical and marked visually.</t>
  </si>
  <si>
    <t>Methods such as A3/PDCA are known by all employees.  Outside eyes used to bring an outside perspective to C.I. Process &amp; uncover waste.  C.I. part of the company's culture.  CI used to improve relationships as well.</t>
  </si>
  <si>
    <t>Output synchronized between cells.  Pull systems exist.  WIP minimized.  Emphasis on making office more responsive to customers.  Flexibility everywhere. Admin and support staff are assigned to the cell.</t>
  </si>
  <si>
    <t>11. Root Cause Analysis</t>
  </si>
  <si>
    <t>12. Visual Management</t>
  </si>
  <si>
    <t>No Root Cause Analysis takes place when errors occur. Fire-fighting is persistent.</t>
  </si>
  <si>
    <t xml:space="preserve">Management by sight tools do not exist and abnormalities are not easily detected. 
</t>
  </si>
  <si>
    <t>Problems are only noticed by direct staff and corrected by firefighters/technician. Superficial fix leads to problem recurring.</t>
  </si>
  <si>
    <t>Visual Boards are created but not regulary updated or checked. Visual displays are not widespread. 
Targets are set by management - No involvement from the work teams - Information is inaccurate and targets seldom met. (Hul: Focus is on compliance (updated for management only, but not fully understood or internalized by teams, not used for CI</t>
  </si>
  <si>
    <t>Very limited use of root cause analysis on special occasions (e.g. Q.C., management). Only large, repetitive problems are addressed. Data show that problems continue to recur.</t>
  </si>
  <si>
    <t>Some postings of workplace status are updated on a regular basis and posted in the work area, but information is not very useful for real-time updates.  Targets are set jointly by team and management - Teams commit to meeting targets - VM boards are the focus point for Team Meetings</t>
  </si>
  <si>
    <t>Root cause analysis is used extensively on major workplace -related quality problems, but rarely on support issues such as equipment breakdowns (printers, scanners.)</t>
  </si>
  <si>
    <t>Visual displays are widespread and useful to management, but limited training has been given to employees regarding workplace conditions. Information is used to solve problems and drive continuous improvement
More stringent targets are set. There is no need for management to ‘push’ VM anymore.</t>
  </si>
  <si>
    <t>Most problems, large and small, receive root cause approach.  This includes support-related problems.  All workplace employees are trained in root cause analysis.</t>
  </si>
  <si>
    <t xml:space="preserve">A standardized system for management by sight is in place and is effective at surfacing abnormal conditions.  All employees have been trained in system use. Team have a view of the whole organizations performance
Teams use their visual performance measures to control their processes and prevent problems proactively
</t>
  </si>
  <si>
    <t>All problems are thoroughly investigated using root cause analysis approach in teams. Root cause is identified and permanently fixed. All employees participate in root cause analysis.</t>
  </si>
  <si>
    <t xml:space="preserve">All information about workplace status is derived from viewing the workplace area.  Employees can visually understand workplace status and rapidly see where abnormalities occur. Teams are actively involved in business planning and forecasting - Data reports real-time performance - Visual Performance is fully mature
</t>
  </si>
  <si>
    <t>13.  High-Performance Work Team</t>
  </si>
  <si>
    <t>14. 8 Wastes</t>
  </si>
  <si>
    <t>Employees only real concern is the paycheck. Employees do not work as a team within thier departments.</t>
  </si>
  <si>
    <t>There is no knowledge in the business about th 8 types of waste. Employees are not concerned with wastage that occurs. Mentaility of " the business needs to deal with it" is prominent. (Hul: There is no formal awareness program or discussions around waste)</t>
  </si>
  <si>
    <t>No interest in general business operation, improvements, or belief in change. Departments do not work as teams.</t>
  </si>
  <si>
    <t>Some management talk about waste but no real action to build awareness and skills.  Waste is excessive in all areas of the workplace.  (Hul: There is no formal awareness program or discussions around waste. * Types of waste is not a very strong component of discussion about innefficiencies)</t>
  </si>
  <si>
    <t>Teams may be formed and called as such, but performance accountability is low.  Communication is limited to periodic "State of Business" addresses. (Hul: There is a genreal lack of acountability within in the team. Teams don’t feel like they "own this, or can change this" not sense of "we cant live this with problem and we have th epower to change it". Teams push everything up to middle managment.Mentorship of problem solving is poor. Many people have left and program has fallen flat.)</t>
  </si>
  <si>
    <t>Waste is addressed on a limited basis, normally in large-scale projects.  Employees have limited understanding of 8 kinds of waste. Waste levels are high.</t>
  </si>
  <si>
    <t xml:space="preserve">Teams know &amp; understand basic performance metrics such as production levels &amp; quality levels.  But, teams are not resp. for meeting other business goals, eg.cost </t>
  </si>
  <si>
    <t xml:space="preserve">Most employees are aware of waste. System exists to enable employees to reduce waste, but waste levels are noticeable. </t>
  </si>
  <si>
    <t>A communication system is in place to update all employees daily on performance requirements.  Teams accept responsibility for performance against business goals.</t>
  </si>
  <si>
    <t>All employees have mindset to identify waste, and waste elimination is a normal routine.  Waste levels are low.</t>
  </si>
  <si>
    <t xml:space="preserve">Teams are truly self-directed and fully accountable for their performance. </t>
  </si>
  <si>
    <t>All levels of the workplace regularly engage in activities specifically aimed at waste reduction. Documented processes are in place and follow-up audits take place to ensure corrective actions are effective.</t>
  </si>
  <si>
    <t>15. WIP Management</t>
  </si>
  <si>
    <t>WIP storage is unidentified and has no clear controls on location or volume. Items often located away from point of need.</t>
  </si>
  <si>
    <t>There are no designated zones for WIP. Work is piled up where even when there is space available.</t>
  </si>
  <si>
    <t>Designated storage zones may exist but are unlabeled or poorly controlled. Many employees disregard, leading to unauthorized pile-ups. (Hul: Storage areas exist, but no system of what goes where. Leads to time wastd searchin due to the problems of not knowing where things are. The guy driving the truck puts things in open places, not designated spaces)</t>
  </si>
  <si>
    <t>Work cells are buffered with stores or queues that are visibly controlled and maintained. WIP within cells is low and controlled. FIFO is instructed but not foolproof. Compliance is moderate.</t>
  </si>
  <si>
    <t>Stores and queues are in place only between major processes.  Downstream operations remove from store only when needed. Compliance is good, but not perfect. WIP labeled with control levels.</t>
  </si>
  <si>
    <t>All WIP have designated, well labeled storage close to point of need. Labels include item number and maximum quantity. Mechanisms to ensure FIFO in place. All employees comply</t>
  </si>
  <si>
    <t xml:space="preserve"> </t>
  </si>
  <si>
    <t>ASSESSMENT SCORECARD</t>
  </si>
  <si>
    <t>Compare yourself to 80 companies</t>
  </si>
  <si>
    <t>Companies &lt;1 Year</t>
  </si>
  <si>
    <t>Companies &lt;2 Years</t>
  </si>
  <si>
    <t>Companies &lt;3 Years</t>
  </si>
  <si>
    <t>Companies &gt;3 Years</t>
  </si>
  <si>
    <t>Assessment</t>
  </si>
  <si>
    <t>Lean Enterprise Attributes</t>
  </si>
  <si>
    <t>Max. Score</t>
  </si>
  <si>
    <t>Select Companies</t>
  </si>
  <si>
    <t>Pull Systems</t>
  </si>
  <si>
    <t>Standard Work</t>
  </si>
  <si>
    <t>Accounting Support</t>
  </si>
  <si>
    <t xml:space="preserve">Lean Enterprise Score </t>
  </si>
  <si>
    <t>Lean Enterprise Score %</t>
  </si>
  <si>
    <t>GRAPHICAL RESULTS</t>
  </si>
  <si>
    <t>Compared 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</si>
</sst>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theme="1"/>
      <name val="Calibri"/>
      <family val="2"/>
      <scheme val="minor"/>
    </font>
    <font>
      <b/>
      <sz val="11"/>
      <color theme="0"/>
      <name val="Calibri"/>
      <family val="2"/>
      <scheme val="minor"/>
    </font>
    <font>
      <b/>
      <sz val="11"/>
      <color theme="1"/>
      <name val="Calibri"/>
      <family val="2"/>
      <scheme val="minor"/>
    </font>
    <font>
      <sz val="10"/>
      <name val="Arial"/>
    </font>
    <font>
      <sz val="9"/>
      <name val="Arial"/>
      <family val="2"/>
    </font>
    <font>
      <b/>
      <sz val="9"/>
      <name val="Arial"/>
      <family val="2"/>
    </font>
    <font>
      <sz val="9"/>
      <color indexed="9"/>
      <name val="Arial"/>
      <family val="2"/>
    </font>
    <font>
      <sz val="9"/>
      <color theme="1"/>
      <name val="Calibri"/>
      <family val="2"/>
      <scheme val="minor"/>
    </font>
    <font>
      <b/>
      <sz val="9"/>
      <color theme="0"/>
      <name val="Arial"/>
      <family val="2"/>
    </font>
    <font>
      <b/>
      <sz val="9"/>
      <color theme="1"/>
      <name val="Arial"/>
      <family val="2"/>
    </font>
    <font>
      <sz val="9"/>
      <color theme="1"/>
      <name val="Arial"/>
      <family val="2"/>
    </font>
    <font>
      <sz val="16"/>
      <color theme="1"/>
      <name val="Calibri"/>
      <family val="2"/>
      <scheme val="minor"/>
    </font>
    <font>
      <sz val="9"/>
      <color theme="0"/>
      <name val="Arial"/>
      <family val="2"/>
    </font>
    <font>
      <sz val="9"/>
      <color theme="0"/>
      <name val="Calibri"/>
      <family val="2"/>
      <scheme val="minor"/>
    </font>
    <font>
      <b/>
      <i/>
      <u/>
      <sz val="11"/>
      <color theme="1"/>
      <name val="Calibri"/>
      <family val="2"/>
      <scheme val="minor"/>
    </font>
    <font>
      <i/>
      <sz val="11"/>
      <color theme="1"/>
      <name val="Calibri"/>
      <family val="2"/>
      <scheme val="minor"/>
    </font>
    <font>
      <b/>
      <sz val="12"/>
      <color theme="0"/>
      <name val="Calibri"/>
      <family val="2"/>
      <scheme val="minor"/>
    </font>
    <font>
      <u/>
      <sz val="11"/>
      <color theme="11"/>
      <name val="Calibri"/>
      <family val="2"/>
      <scheme val="minor"/>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indexed="9"/>
        <bgColor indexed="64"/>
      </patternFill>
    </fill>
    <fill>
      <patternFill patternType="solid">
        <fgColor theme="0"/>
        <bgColor indexed="64"/>
      </patternFill>
    </fill>
    <fill>
      <patternFill patternType="solid">
        <fgColor theme="3"/>
        <bgColor indexed="64"/>
      </patternFill>
    </fill>
  </fills>
  <borders count="37">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style="medium">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right/>
      <top style="medium">
        <color auto="1"/>
      </top>
      <bottom/>
      <diagonal/>
    </border>
    <border>
      <left/>
      <right style="medium">
        <color auto="1"/>
      </right>
      <top/>
      <bottom/>
      <diagonal/>
    </border>
    <border>
      <left/>
      <right/>
      <top/>
      <bottom style="medium">
        <color auto="1"/>
      </bottom>
      <diagonal/>
    </border>
  </borders>
  <cellStyleXfs count="5">
    <xf numFmtId="0" fontId="0" fillId="0" borderId="0"/>
    <xf numFmtId="0" fontId="3" fillId="0" borderId="0"/>
    <xf numFmtId="9" fontId="3" fillId="0" borderId="0" applyFon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cellStyleXfs>
  <cellXfs count="128">
    <xf numFmtId="0" fontId="0" fillId="0" borderId="0" xfId="0"/>
    <xf numFmtId="0" fontId="4" fillId="4" borderId="0" xfId="1" applyFont="1" applyFill="1" applyAlignment="1">
      <alignment wrapText="1"/>
    </xf>
    <xf numFmtId="2" fontId="5" fillId="0" borderId="18" xfId="1" applyNumberFormat="1" applyFont="1" applyBorder="1" applyAlignment="1">
      <alignment horizontal="center" wrapText="1"/>
    </xf>
    <xf numFmtId="2" fontId="5" fillId="4" borderId="18" xfId="1" applyNumberFormat="1" applyFont="1" applyFill="1" applyBorder="1" applyAlignment="1">
      <alignment horizontal="center" wrapText="1"/>
    </xf>
    <xf numFmtId="2" fontId="5" fillId="0" borderId="20" xfId="1" applyNumberFormat="1" applyFont="1" applyBorder="1" applyAlignment="1">
      <alignment horizontal="center" wrapText="1"/>
    </xf>
    <xf numFmtId="2" fontId="5" fillId="4" borderId="20" xfId="1" applyNumberFormat="1" applyFont="1" applyFill="1" applyBorder="1" applyAlignment="1">
      <alignment horizontal="center" wrapText="1"/>
    </xf>
    <xf numFmtId="2" fontId="5" fillId="0" borderId="17" xfId="1" applyNumberFormat="1" applyFont="1" applyBorder="1" applyAlignment="1">
      <alignment horizontal="center" wrapText="1"/>
    </xf>
    <xf numFmtId="2" fontId="5" fillId="4" borderId="22" xfId="1" applyNumberFormat="1" applyFont="1" applyFill="1" applyBorder="1" applyAlignment="1">
      <alignment horizontal="center" wrapText="1"/>
    </xf>
    <xf numFmtId="2" fontId="5" fillId="0" borderId="1" xfId="1" applyNumberFormat="1" applyFont="1" applyBorder="1" applyAlignment="1">
      <alignment horizontal="center" wrapText="1"/>
    </xf>
    <xf numFmtId="10" fontId="5" fillId="0" borderId="1" xfId="2" applyNumberFormat="1" applyFont="1" applyBorder="1" applyAlignment="1">
      <alignment horizontal="center" wrapText="1"/>
    </xf>
    <xf numFmtId="0" fontId="7" fillId="0" borderId="0" xfId="0" applyFont="1"/>
    <xf numFmtId="0" fontId="9" fillId="5" borderId="1" xfId="1" applyFont="1" applyFill="1" applyBorder="1" applyAlignment="1">
      <alignment horizontal="center" wrapText="1"/>
    </xf>
    <xf numFmtId="9" fontId="9" fillId="5" borderId="2" xfId="2" applyFont="1" applyFill="1" applyBorder="1" applyAlignment="1">
      <alignment horizontal="center" wrapText="1"/>
    </xf>
    <xf numFmtId="0" fontId="10" fillId="0" borderId="21" xfId="1" applyFont="1" applyBorder="1" applyAlignment="1">
      <alignment wrapText="1"/>
    </xf>
    <xf numFmtId="0" fontId="9" fillId="0" borderId="19" xfId="1" applyFont="1" applyBorder="1" applyAlignment="1">
      <alignment horizontal="center" wrapText="1"/>
    </xf>
    <xf numFmtId="0" fontId="0" fillId="0" borderId="0" xfId="0" applyAlignment="1">
      <alignment horizontal="center" vertical="center"/>
    </xf>
    <xf numFmtId="0" fontId="0" fillId="0" borderId="0" xfId="0" applyAlignment="1">
      <alignment horizontal="left" vertical="top" wrapText="1"/>
    </xf>
    <xf numFmtId="0" fontId="0" fillId="0" borderId="25" xfId="0" applyBorder="1" applyAlignment="1">
      <alignment horizontal="center"/>
    </xf>
    <xf numFmtId="0" fontId="0" fillId="0" borderId="0" xfId="0" applyAlignment="1">
      <alignment vertical="center"/>
    </xf>
    <xf numFmtId="0" fontId="0" fillId="0" borderId="0" xfId="0" applyAlignment="1">
      <alignment vertical="top" wrapText="1"/>
    </xf>
    <xf numFmtId="0" fontId="0" fillId="0" borderId="0" xfId="0" applyAlignment="1">
      <alignment vertical="top"/>
    </xf>
    <xf numFmtId="0" fontId="9" fillId="5" borderId="31" xfId="1" applyFont="1" applyFill="1" applyBorder="1" applyAlignment="1">
      <alignment horizontal="left" wrapText="1"/>
    </xf>
    <xf numFmtId="0" fontId="9" fillId="5" borderId="32" xfId="1" applyFont="1" applyFill="1" applyBorder="1" applyAlignment="1">
      <alignment horizontal="left" wrapText="1"/>
    </xf>
    <xf numFmtId="0" fontId="9" fillId="5" borderId="33" xfId="1" applyFont="1" applyFill="1" applyBorder="1" applyAlignment="1">
      <alignment horizontal="left" wrapText="1"/>
    </xf>
    <xf numFmtId="0" fontId="5" fillId="0" borderId="0" xfId="1" applyFont="1" applyAlignment="1">
      <alignment horizontal="left" wrapText="1"/>
    </xf>
    <xf numFmtId="0" fontId="4" fillId="0" borderId="0" xfId="1" applyFont="1" applyAlignment="1">
      <alignment wrapText="1"/>
    </xf>
    <xf numFmtId="0" fontId="5" fillId="0" borderId="0" xfId="1" applyFont="1" applyAlignment="1">
      <alignment vertical="top" wrapText="1"/>
    </xf>
    <xf numFmtId="0" fontId="6" fillId="0" borderId="0" xfId="1" applyFont="1" applyAlignment="1">
      <alignment wrapText="1"/>
    </xf>
    <xf numFmtId="0" fontId="12" fillId="4" borderId="0" xfId="1" applyFont="1" applyFill="1" applyAlignment="1">
      <alignment wrapText="1"/>
    </xf>
    <xf numFmtId="0" fontId="8" fillId="4" borderId="0" xfId="1" applyFont="1" applyFill="1" applyAlignment="1">
      <alignment wrapText="1"/>
    </xf>
    <xf numFmtId="0" fontId="13" fillId="0" borderId="0" xfId="0" applyFont="1"/>
    <xf numFmtId="2" fontId="13" fillId="0" borderId="0" xfId="0" applyNumberFormat="1" applyFont="1"/>
    <xf numFmtId="0" fontId="2" fillId="0" borderId="18" xfId="0" applyFont="1" applyBorder="1" applyAlignment="1">
      <alignment horizontal="center"/>
    </xf>
    <xf numFmtId="0" fontId="2" fillId="0" borderId="20" xfId="0" applyFont="1" applyBorder="1" applyAlignment="1">
      <alignment horizontal="center"/>
    </xf>
    <xf numFmtId="0" fontId="2" fillId="0" borderId="17" xfId="0" applyFont="1" applyBorder="1" applyAlignment="1">
      <alignment horizontal="center"/>
    </xf>
    <xf numFmtId="0" fontId="2" fillId="0" borderId="1" xfId="0" applyFont="1" applyBorder="1"/>
    <xf numFmtId="0" fontId="9" fillId="0" borderId="21" xfId="1" applyFont="1" applyBorder="1" applyAlignment="1">
      <alignment horizontal="center" vertical="center" wrapText="1"/>
    </xf>
    <xf numFmtId="0" fontId="9" fillId="0" borderId="19" xfId="1" applyFont="1" applyBorder="1" applyAlignment="1">
      <alignment horizontal="center" vertical="center" wrapText="1"/>
    </xf>
    <xf numFmtId="0" fontId="1" fillId="6" borderId="25" xfId="0" applyFont="1" applyFill="1" applyBorder="1" applyAlignment="1">
      <alignment horizontal="center" vertical="center"/>
    </xf>
    <xf numFmtId="0" fontId="1" fillId="6" borderId="25" xfId="0" applyFont="1" applyFill="1" applyBorder="1"/>
    <xf numFmtId="0" fontId="2" fillId="0" borderId="25" xfId="0" applyFont="1" applyBorder="1" applyAlignment="1">
      <alignment horizontal="center" vertical="center"/>
    </xf>
    <xf numFmtId="0" fontId="2" fillId="3" borderId="25" xfId="0" applyFont="1" applyFill="1" applyBorder="1" applyAlignment="1">
      <alignment horizontal="center" vertical="center"/>
    </xf>
    <xf numFmtId="0" fontId="0" fillId="3" borderId="25" xfId="0" applyFill="1" applyBorder="1" applyAlignment="1">
      <alignment horizontal="center"/>
    </xf>
    <xf numFmtId="0" fontId="0" fillId="0" borderId="0" xfId="0" applyAlignment="1">
      <alignment horizontal="left" vertical="top"/>
    </xf>
    <xf numFmtId="0" fontId="2" fillId="0" borderId="0" xfId="0" applyFont="1" applyAlignment="1">
      <alignment horizontal="center" vertical="center"/>
    </xf>
    <xf numFmtId="0" fontId="2" fillId="0" borderId="0" xfId="0" applyFont="1" applyAlignment="1">
      <alignment horizontal="left" wrapText="1"/>
    </xf>
    <xf numFmtId="0" fontId="0" fillId="0" borderId="0" xfId="0" applyAlignment="1">
      <alignment horizontal="center"/>
    </xf>
    <xf numFmtId="0" fontId="10" fillId="4" borderId="0" xfId="1" applyFont="1" applyFill="1" applyAlignment="1">
      <alignment wrapText="1"/>
    </xf>
    <xf numFmtId="2" fontId="5" fillId="0" borderId="23" xfId="1" applyNumberFormat="1" applyFont="1" applyBorder="1" applyAlignment="1">
      <alignment horizontal="center" wrapText="1"/>
    </xf>
    <xf numFmtId="0" fontId="9" fillId="5" borderId="23" xfId="1" applyFont="1" applyFill="1" applyBorder="1" applyAlignment="1">
      <alignment horizontal="center" wrapText="1"/>
    </xf>
    <xf numFmtId="2" fontId="9" fillId="5" borderId="7" xfId="1" applyNumberFormat="1" applyFont="1" applyFill="1" applyBorder="1" applyAlignment="1">
      <alignment horizontal="center" wrapText="1"/>
    </xf>
    <xf numFmtId="0" fontId="9" fillId="5" borderId="18" xfId="1" applyFont="1" applyFill="1" applyBorder="1" applyAlignment="1">
      <alignment horizontal="center" wrapText="1"/>
    </xf>
    <xf numFmtId="0" fontId="9" fillId="5" borderId="20" xfId="1" applyFont="1" applyFill="1" applyBorder="1" applyAlignment="1">
      <alignment horizontal="center" wrapText="1"/>
    </xf>
    <xf numFmtId="0" fontId="9" fillId="5" borderId="17" xfId="1" applyFont="1" applyFill="1" applyBorder="1" applyAlignment="1">
      <alignment horizontal="center" wrapText="1"/>
    </xf>
    <xf numFmtId="2" fontId="5" fillId="0" borderId="22" xfId="1" applyNumberFormat="1" applyFont="1" applyBorder="1" applyAlignment="1">
      <alignment horizontal="center" wrapText="1"/>
    </xf>
    <xf numFmtId="0" fontId="0" fillId="0" borderId="0" xfId="0" applyProtection="1">
      <protection locked="0"/>
    </xf>
    <xf numFmtId="0" fontId="2" fillId="0" borderId="0" xfId="0" applyFont="1" applyProtection="1">
      <protection locked="0"/>
    </xf>
    <xf numFmtId="0" fontId="0" fillId="0" borderId="0" xfId="0" quotePrefix="1" applyProtection="1">
      <protection locked="0"/>
    </xf>
    <xf numFmtId="0" fontId="0" fillId="0" borderId="1" xfId="0" applyBorder="1" applyProtection="1">
      <protection locked="0"/>
    </xf>
    <xf numFmtId="0" fontId="0" fillId="0" borderId="0" xfId="0" applyAlignment="1" applyProtection="1">
      <alignment horizontal="center"/>
      <protection locked="0"/>
    </xf>
    <xf numFmtId="0" fontId="1" fillId="2" borderId="0" xfId="0" applyFont="1" applyFill="1" applyAlignment="1">
      <alignment horizontal="center"/>
    </xf>
    <xf numFmtId="0" fontId="15" fillId="0" borderId="5" xfId="0" applyFont="1" applyBorder="1" applyAlignment="1">
      <alignment horizontal="left" vertical="top" wrapText="1"/>
    </xf>
    <xf numFmtId="0" fontId="15" fillId="0" borderId="34" xfId="0" applyFont="1" applyBorder="1" applyAlignment="1">
      <alignment horizontal="left" vertical="top" wrapText="1"/>
    </xf>
    <xf numFmtId="0" fontId="15" fillId="0" borderId="6" xfId="0" applyFont="1" applyBorder="1" applyAlignment="1">
      <alignment horizontal="left" vertical="top" wrapText="1"/>
    </xf>
    <xf numFmtId="0" fontId="15" fillId="0" borderId="24" xfId="0" applyFont="1" applyBorder="1" applyAlignment="1">
      <alignment horizontal="left" vertical="top" wrapText="1"/>
    </xf>
    <xf numFmtId="0" fontId="15" fillId="0" borderId="0" xfId="0" applyFont="1" applyAlignment="1">
      <alignment horizontal="left" vertical="top" wrapText="1"/>
    </xf>
    <xf numFmtId="0" fontId="15" fillId="0" borderId="35" xfId="0" applyFont="1" applyBorder="1" applyAlignment="1">
      <alignment horizontal="left" vertical="top" wrapText="1"/>
    </xf>
    <xf numFmtId="0" fontId="15" fillId="0" borderId="7" xfId="0" applyFont="1" applyBorder="1" applyAlignment="1">
      <alignment horizontal="left" vertical="top" wrapText="1"/>
    </xf>
    <xf numFmtId="0" fontId="15" fillId="0" borderId="36" xfId="0" applyFont="1" applyBorder="1" applyAlignment="1">
      <alignment horizontal="left" vertical="top" wrapText="1"/>
    </xf>
    <xf numFmtId="0" fontId="15" fillId="0" borderId="30" xfId="0" applyFont="1" applyBorder="1" applyAlignment="1">
      <alignment horizontal="left" vertical="top" wrapText="1"/>
    </xf>
    <xf numFmtId="0" fontId="1" fillId="2" borderId="2" xfId="0" applyFont="1" applyFill="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0" fillId="0" borderId="8"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3" borderId="10" xfId="0" applyFill="1" applyBorder="1" applyAlignment="1" applyProtection="1">
      <alignment horizontal="left" vertical="top" wrapText="1"/>
      <protection locked="0"/>
    </xf>
    <xf numFmtId="0" fontId="0" fillId="3" borderId="11" xfId="0" applyFill="1"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0" fillId="3" borderId="10" xfId="0" applyFill="1" applyBorder="1" applyAlignment="1" applyProtection="1">
      <alignment horizontal="left" vertical="top"/>
      <protection locked="0"/>
    </xf>
    <xf numFmtId="0" fontId="0" fillId="3" borderId="11" xfId="0" applyFill="1" applyBorder="1" applyAlignment="1" applyProtection="1">
      <alignment horizontal="left" vertical="top"/>
      <protection locked="0"/>
    </xf>
    <xf numFmtId="0" fontId="0" fillId="0" borderId="10" xfId="0" applyBorder="1" applyAlignment="1" applyProtection="1">
      <alignment horizontal="left" vertical="top"/>
      <protection locked="0"/>
    </xf>
    <xf numFmtId="0" fontId="0" fillId="0" borderId="11" xfId="0" applyBorder="1" applyAlignment="1" applyProtection="1">
      <alignment horizontal="left" vertical="top"/>
      <protection locked="0"/>
    </xf>
    <xf numFmtId="0" fontId="0" fillId="3" borderId="12" xfId="0" applyFill="1" applyBorder="1" applyAlignment="1" applyProtection="1">
      <alignment horizontal="left" vertical="top"/>
      <protection locked="0"/>
    </xf>
    <xf numFmtId="0" fontId="0" fillId="3" borderId="13" xfId="0" applyFill="1" applyBorder="1" applyAlignment="1" applyProtection="1">
      <alignment horizontal="left" vertical="top"/>
      <protection locked="0"/>
    </xf>
    <xf numFmtId="0" fontId="0" fillId="3" borderId="15" xfId="0" applyFill="1" applyBorder="1" applyAlignment="1" applyProtection="1">
      <alignment horizontal="left" vertical="top"/>
      <protection locked="0"/>
    </xf>
    <xf numFmtId="0" fontId="0" fillId="0" borderId="15" xfId="0" applyBorder="1" applyAlignment="1" applyProtection="1">
      <alignment horizontal="left" vertical="top"/>
      <protection locked="0"/>
    </xf>
    <xf numFmtId="0" fontId="0" fillId="3" borderId="16" xfId="0" applyFill="1" applyBorder="1" applyAlignment="1" applyProtection="1">
      <alignment horizontal="left" vertical="top"/>
      <protection locked="0"/>
    </xf>
    <xf numFmtId="0" fontId="2" fillId="0" borderId="2" xfId="0" applyFont="1" applyBorder="1" applyAlignment="1">
      <alignment horizontal="left" vertical="top"/>
    </xf>
    <xf numFmtId="0" fontId="2" fillId="0" borderId="4" xfId="0" applyFont="1" applyBorder="1" applyAlignment="1">
      <alignment horizontal="left" vertical="top"/>
    </xf>
    <xf numFmtId="0" fontId="0" fillId="3" borderId="12" xfId="0" applyFill="1" applyBorder="1" applyAlignment="1" applyProtection="1">
      <alignment horizontal="left" vertical="top" wrapText="1"/>
      <protection locked="0"/>
    </xf>
    <xf numFmtId="0" fontId="0" fillId="3" borderId="13" xfId="0" applyFill="1" applyBorder="1" applyAlignment="1" applyProtection="1">
      <alignment horizontal="left" vertical="top" wrapText="1"/>
      <protection locked="0"/>
    </xf>
    <xf numFmtId="0" fontId="2" fillId="0" borderId="5" xfId="0" applyFont="1" applyBorder="1" applyAlignment="1">
      <alignment horizontal="center"/>
    </xf>
    <xf numFmtId="0" fontId="2" fillId="0" borderId="6" xfId="0" applyFont="1" applyBorder="1" applyAlignment="1">
      <alignment horizontal="center"/>
    </xf>
    <xf numFmtId="0" fontId="0" fillId="0" borderId="8" xfId="0" applyBorder="1" applyAlignment="1" applyProtection="1">
      <alignment horizontal="center"/>
      <protection locked="0"/>
    </xf>
    <xf numFmtId="0" fontId="0" fillId="0" borderId="9" xfId="0" applyBorder="1" applyAlignment="1" applyProtection="1">
      <alignment horizontal="center"/>
      <protection locked="0"/>
    </xf>
    <xf numFmtId="0" fontId="0" fillId="3" borderId="12" xfId="0" applyFill="1" applyBorder="1" applyAlignment="1" applyProtection="1">
      <alignment horizontal="center"/>
      <protection locked="0"/>
    </xf>
    <xf numFmtId="0" fontId="0" fillId="3" borderId="13" xfId="0" applyFill="1" applyBorder="1" applyAlignment="1" applyProtection="1">
      <alignment horizontal="center"/>
      <protection locked="0"/>
    </xf>
    <xf numFmtId="0" fontId="0" fillId="3" borderId="10" xfId="0" applyFill="1" applyBorder="1" applyAlignment="1" applyProtection="1">
      <alignment horizontal="center"/>
      <protection locked="0"/>
    </xf>
    <xf numFmtId="0" fontId="0" fillId="3" borderId="11" xfId="0" applyFill="1" applyBorder="1" applyAlignment="1" applyProtection="1">
      <alignment horizontal="center"/>
      <protection locked="0"/>
    </xf>
    <xf numFmtId="0" fontId="0" fillId="0" borderId="10" xfId="0" applyBorder="1" applyAlignment="1" applyProtection="1">
      <alignment horizontal="center"/>
      <protection locked="0"/>
    </xf>
    <xf numFmtId="0" fontId="0" fillId="0" borderId="11" xfId="0" applyBorder="1" applyAlignment="1" applyProtection="1">
      <alignment horizontal="center"/>
      <protection locked="0"/>
    </xf>
    <xf numFmtId="0" fontId="2" fillId="0" borderId="3" xfId="0" applyFont="1" applyBorder="1" applyAlignment="1">
      <alignment horizontal="left" vertical="top"/>
    </xf>
    <xf numFmtId="0" fontId="0" fillId="0" borderId="8" xfId="0" applyBorder="1" applyAlignment="1" applyProtection="1">
      <alignment horizontal="left" vertical="top"/>
      <protection locked="0"/>
    </xf>
    <xf numFmtId="0" fontId="0" fillId="0" borderId="9"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3" xfId="0" applyBorder="1" applyAlignment="1" applyProtection="1">
      <alignment horizontal="left" vertical="top"/>
      <protection locked="0"/>
    </xf>
    <xf numFmtId="0" fontId="0" fillId="0" borderId="4" xfId="0" applyBorder="1" applyAlignment="1" applyProtection="1">
      <alignment horizontal="left" vertical="top"/>
      <protection locked="0"/>
    </xf>
    <xf numFmtId="0" fontId="0" fillId="0" borderId="14" xfId="0" applyBorder="1" applyAlignment="1" applyProtection="1">
      <alignment horizontal="left" vertical="top"/>
      <protection locked="0"/>
    </xf>
    <xf numFmtId="0" fontId="16" fillId="6" borderId="25" xfId="1" applyFont="1" applyFill="1" applyBorder="1" applyAlignment="1">
      <alignment horizontal="center" vertical="center" wrapText="1"/>
    </xf>
    <xf numFmtId="0" fontId="7" fillId="0" borderId="25" xfId="1" applyFont="1" applyBorder="1" applyAlignment="1">
      <alignment horizontal="left" vertical="top" wrapText="1"/>
    </xf>
    <xf numFmtId="0" fontId="11" fillId="0" borderId="26" xfId="0" applyFont="1" applyBorder="1" applyAlignment="1" applyProtection="1">
      <alignment horizontal="center" vertical="center"/>
      <protection locked="0"/>
    </xf>
    <xf numFmtId="0" fontId="11" fillId="0" borderId="27" xfId="0" applyFont="1" applyBorder="1" applyAlignment="1" applyProtection="1">
      <alignment horizontal="center" vertical="center"/>
      <protection locked="0"/>
    </xf>
    <xf numFmtId="0" fontId="11" fillId="0" borderId="28" xfId="0" applyFont="1" applyBorder="1" applyAlignment="1" applyProtection="1">
      <alignment horizontal="center" vertical="center"/>
      <protection locked="0"/>
    </xf>
    <xf numFmtId="0" fontId="7" fillId="3" borderId="25" xfId="1" applyFont="1" applyFill="1" applyBorder="1" applyAlignment="1">
      <alignment horizontal="left" vertical="top" wrapText="1"/>
    </xf>
    <xf numFmtId="0" fontId="2" fillId="0" borderId="25" xfId="0" applyFont="1" applyBorder="1" applyAlignment="1">
      <alignment horizontal="left" wrapText="1"/>
    </xf>
    <xf numFmtId="0" fontId="2" fillId="3" borderId="25" xfId="0" applyFont="1" applyFill="1" applyBorder="1" applyAlignment="1">
      <alignment horizontal="left" wrapText="1"/>
    </xf>
    <xf numFmtId="0" fontId="0" fillId="0" borderId="25" xfId="0" applyBorder="1" applyAlignment="1">
      <alignment horizontal="left" vertical="top" wrapText="1"/>
    </xf>
    <xf numFmtId="0" fontId="0" fillId="0" borderId="25" xfId="0" applyBorder="1" applyAlignment="1">
      <alignment horizontal="left" vertical="top"/>
    </xf>
    <xf numFmtId="0" fontId="1" fillId="6" borderId="29" xfId="0" applyFont="1" applyFill="1" applyBorder="1" applyAlignment="1">
      <alignment horizontal="left"/>
    </xf>
    <xf numFmtId="0" fontId="1" fillId="6" borderId="15" xfId="0" applyFont="1" applyFill="1" applyBorder="1" applyAlignment="1">
      <alignment horizontal="left"/>
    </xf>
    <xf numFmtId="0" fontId="1" fillId="2" borderId="24" xfId="0" applyFont="1" applyFill="1" applyBorder="1" applyAlignment="1">
      <alignment horizontal="center"/>
    </xf>
    <xf numFmtId="0" fontId="5" fillId="0" borderId="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4" xfId="1" applyFont="1" applyBorder="1" applyAlignment="1">
      <alignment horizontal="center" vertical="center" wrapText="1"/>
    </xf>
  </cellXfs>
  <cellStyles count="5">
    <cellStyle name="Followed Hyperlink" xfId="3" builtinId="9" hidden="1"/>
    <cellStyle name="Followed Hyperlink" xfId="4" builtinId="9" hidden="1"/>
    <cellStyle name="Normal" xfId="0" builtinId="0"/>
    <cellStyle name="Normal 2" xfId="1" xr:uid="{00000000-0005-0000-0000-000003000000}"/>
    <cellStyle name="Percent 2" xfId="2"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marker"/>
        <c:varyColors val="0"/>
        <c:ser>
          <c:idx val="0"/>
          <c:order val="0"/>
          <c:tx>
            <c:strRef>
              <c:f>Scorecard!$E$11</c:f>
              <c:strCache>
                <c:ptCount val="1"/>
                <c:pt idx="0">
                  <c:v>Assessment</c:v>
                </c:pt>
              </c:strCache>
            </c:strRef>
          </c:tx>
          <c:marker>
            <c:symbol val="none"/>
          </c:marker>
          <c:cat>
            <c:strRef>
              <c:f>Scorecard!$C$14:$C$28</c:f>
              <c:strCache>
                <c:ptCount val="15"/>
                <c:pt idx="0">
                  <c:v>Management Support</c:v>
                </c:pt>
                <c:pt idx="1">
                  <c:v>Culture</c:v>
                </c:pt>
                <c:pt idx="2">
                  <c:v>5S</c:v>
                </c:pt>
                <c:pt idx="3">
                  <c:v>Value Stream Mapping</c:v>
                </c:pt>
                <c:pt idx="4">
                  <c:v>Pull Systems</c:v>
                </c:pt>
                <c:pt idx="5">
                  <c:v>Information Flow</c:v>
                </c:pt>
                <c:pt idx="6">
                  <c:v>Standard Work</c:v>
                </c:pt>
                <c:pt idx="7">
                  <c:v>Accounting Support</c:v>
                </c:pt>
                <c:pt idx="8">
                  <c:v>Continuous Improvement</c:v>
                </c:pt>
                <c:pt idx="9">
                  <c:v>Office Layout</c:v>
                </c:pt>
                <c:pt idx="10">
                  <c:v>Root Cause Analysis</c:v>
                </c:pt>
                <c:pt idx="11">
                  <c:v>Visual Management</c:v>
                </c:pt>
                <c:pt idx="12">
                  <c:v>High Performance Work Teams</c:v>
                </c:pt>
                <c:pt idx="13">
                  <c:v>8 Wastes</c:v>
                </c:pt>
                <c:pt idx="14">
                  <c:v>WIP Management</c:v>
                </c:pt>
              </c:strCache>
            </c:strRef>
          </c:cat>
          <c:val>
            <c:numRef>
              <c:f>Scorecard!$E$14:$E$28</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0158-4550-AB5E-6DC38DB279D9}"/>
            </c:ext>
          </c:extLst>
        </c:ser>
        <c:dLbls>
          <c:showLegendKey val="0"/>
          <c:showVal val="0"/>
          <c:showCatName val="0"/>
          <c:showSerName val="0"/>
          <c:showPercent val="0"/>
          <c:showBubbleSize val="0"/>
        </c:dLbls>
        <c:axId val="2069058328"/>
        <c:axId val="2072614600"/>
      </c:radarChart>
      <c:catAx>
        <c:axId val="2069058328"/>
        <c:scaling>
          <c:orientation val="minMax"/>
        </c:scaling>
        <c:delete val="0"/>
        <c:axPos val="b"/>
        <c:majorGridlines/>
        <c:numFmt formatCode="General" sourceLinked="0"/>
        <c:majorTickMark val="out"/>
        <c:minorTickMark val="none"/>
        <c:tickLblPos val="nextTo"/>
        <c:crossAx val="2072614600"/>
        <c:crosses val="autoZero"/>
        <c:auto val="1"/>
        <c:lblAlgn val="ctr"/>
        <c:lblOffset val="100"/>
        <c:noMultiLvlLbl val="0"/>
      </c:catAx>
      <c:valAx>
        <c:axId val="2072614600"/>
        <c:scaling>
          <c:orientation val="minMax"/>
          <c:max val="5"/>
        </c:scaling>
        <c:delete val="0"/>
        <c:axPos val="l"/>
        <c:majorGridlines/>
        <c:numFmt formatCode="0.00" sourceLinked="1"/>
        <c:majorTickMark val="cross"/>
        <c:minorTickMark val="none"/>
        <c:tickLblPos val="nextTo"/>
        <c:crossAx val="2069058328"/>
        <c:crosses val="autoZero"/>
        <c:crossBetween val="between"/>
      </c:valAx>
    </c:plotArea>
    <c:legend>
      <c:legendPos val="r"/>
      <c:layout>
        <c:manualLayout>
          <c:xMode val="edge"/>
          <c:yMode val="edge"/>
          <c:x val="0.74209039548022604"/>
          <c:y val="0.47252018026048698"/>
          <c:w val="0.24113074204946999"/>
          <c:h val="7.5819343336799905E-2"/>
        </c:manualLayout>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radarChart>
        <c:radarStyle val="marker"/>
        <c:varyColors val="0"/>
        <c:ser>
          <c:idx val="1"/>
          <c:order val="0"/>
          <c:tx>
            <c:strRef>
              <c:f>Scorecard!$H$36</c:f>
              <c:strCache>
                <c:ptCount val="1"/>
                <c:pt idx="0">
                  <c:v>Companies &lt;1 Year</c:v>
                </c:pt>
              </c:strCache>
            </c:strRef>
          </c:tx>
          <c:marker>
            <c:symbol val="none"/>
          </c:marker>
          <c:cat>
            <c:strRef>
              <c:f>Scorecard!$C$14:$C$28</c:f>
              <c:strCache>
                <c:ptCount val="15"/>
                <c:pt idx="0">
                  <c:v>Management Support</c:v>
                </c:pt>
                <c:pt idx="1">
                  <c:v>Culture</c:v>
                </c:pt>
                <c:pt idx="2">
                  <c:v>5S</c:v>
                </c:pt>
                <c:pt idx="3">
                  <c:v>Value Stream Mapping</c:v>
                </c:pt>
                <c:pt idx="4">
                  <c:v>Pull Systems</c:v>
                </c:pt>
                <c:pt idx="5">
                  <c:v>Information Flow</c:v>
                </c:pt>
                <c:pt idx="6">
                  <c:v>Standard Work</c:v>
                </c:pt>
                <c:pt idx="7">
                  <c:v>Accounting Support</c:v>
                </c:pt>
                <c:pt idx="8">
                  <c:v>Continuous Improvement</c:v>
                </c:pt>
                <c:pt idx="9">
                  <c:v>Office Layout</c:v>
                </c:pt>
                <c:pt idx="10">
                  <c:v>Root Cause Analysis</c:v>
                </c:pt>
                <c:pt idx="11">
                  <c:v>Visual Management</c:v>
                </c:pt>
                <c:pt idx="12">
                  <c:v>High Performance Work Teams</c:v>
                </c:pt>
                <c:pt idx="13">
                  <c:v>8 Wastes</c:v>
                </c:pt>
                <c:pt idx="14">
                  <c:v>WIP Management</c:v>
                </c:pt>
              </c:strCache>
            </c:strRef>
          </c:cat>
          <c:val>
            <c:numRef>
              <c:f>Scorecard!$M$37:$M$51</c:f>
              <c:numCache>
                <c:formatCode>0.00</c:formatCode>
                <c:ptCount val="15"/>
                <c:pt idx="0">
                  <c:v>1.7821428571428573</c:v>
                </c:pt>
                <c:pt idx="1">
                  <c:v>1.65</c:v>
                </c:pt>
                <c:pt idx="2">
                  <c:v>1.175</c:v>
                </c:pt>
                <c:pt idx="3">
                  <c:v>1.1678571428571429</c:v>
                </c:pt>
                <c:pt idx="4">
                  <c:v>1.3821428571428573</c:v>
                </c:pt>
                <c:pt idx="5">
                  <c:v>1.3071428571428569</c:v>
                </c:pt>
                <c:pt idx="6">
                  <c:v>1.4428571428571431</c:v>
                </c:pt>
                <c:pt idx="7">
                  <c:v>0.34375</c:v>
                </c:pt>
                <c:pt idx="8">
                  <c:v>1.3892857142857145</c:v>
                </c:pt>
                <c:pt idx="9">
                  <c:v>1.28</c:v>
                </c:pt>
                <c:pt idx="10">
                  <c:v>0.91249999999999998</c:v>
                </c:pt>
                <c:pt idx="11">
                  <c:v>0</c:v>
                </c:pt>
                <c:pt idx="12">
                  <c:v>0</c:v>
                </c:pt>
                <c:pt idx="13">
                  <c:v>0</c:v>
                </c:pt>
                <c:pt idx="14">
                  <c:v>0.78749999999999998</c:v>
                </c:pt>
              </c:numCache>
            </c:numRef>
          </c:val>
          <c:extLst>
            <c:ext xmlns:c16="http://schemas.microsoft.com/office/drawing/2014/chart" uri="{C3380CC4-5D6E-409C-BE32-E72D297353CC}">
              <c16:uniqueId val="{00000000-258F-46E2-8BD4-776038E61896}"/>
            </c:ext>
          </c:extLst>
        </c:ser>
        <c:dLbls>
          <c:showLegendKey val="0"/>
          <c:showVal val="0"/>
          <c:showCatName val="0"/>
          <c:showSerName val="0"/>
          <c:showPercent val="0"/>
          <c:showBubbleSize val="0"/>
        </c:dLbls>
        <c:axId val="2072757096"/>
        <c:axId val="2072760040"/>
      </c:radarChart>
      <c:catAx>
        <c:axId val="2072757096"/>
        <c:scaling>
          <c:orientation val="minMax"/>
        </c:scaling>
        <c:delete val="0"/>
        <c:axPos val="b"/>
        <c:majorGridlines/>
        <c:numFmt formatCode="General" sourceLinked="0"/>
        <c:majorTickMark val="out"/>
        <c:minorTickMark val="none"/>
        <c:tickLblPos val="nextTo"/>
        <c:crossAx val="2072760040"/>
        <c:crosses val="autoZero"/>
        <c:auto val="1"/>
        <c:lblAlgn val="ctr"/>
        <c:lblOffset val="100"/>
        <c:noMultiLvlLbl val="0"/>
      </c:catAx>
      <c:valAx>
        <c:axId val="2072760040"/>
        <c:scaling>
          <c:orientation val="minMax"/>
          <c:max val="5"/>
        </c:scaling>
        <c:delete val="0"/>
        <c:axPos val="l"/>
        <c:majorGridlines/>
        <c:numFmt formatCode="0.00" sourceLinked="1"/>
        <c:majorTickMark val="cross"/>
        <c:minorTickMark val="none"/>
        <c:tickLblPos val="nextTo"/>
        <c:crossAx val="2072757096"/>
        <c:crosses val="autoZero"/>
        <c:crossBetween val="between"/>
      </c:valAx>
    </c:plotArea>
    <c:legend>
      <c:legendPos val="r"/>
      <c:overlay val="0"/>
    </c:legend>
    <c:plotVisOnly val="1"/>
    <c:dispBlanksAs val="gap"/>
    <c:showDLblsOverMax val="0"/>
  </c:chart>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Scorecard!$E$11</c:f>
              <c:strCache>
                <c:ptCount val="1"/>
                <c:pt idx="0">
                  <c:v>Assessment</c:v>
                </c:pt>
              </c:strCache>
            </c:strRef>
          </c:tx>
          <c:invertIfNegative val="0"/>
          <c:cat>
            <c:strRef>
              <c:f>Scorecard!$C$14:$C$28</c:f>
              <c:strCache>
                <c:ptCount val="15"/>
                <c:pt idx="0">
                  <c:v>Management Support</c:v>
                </c:pt>
                <c:pt idx="1">
                  <c:v>Culture</c:v>
                </c:pt>
                <c:pt idx="2">
                  <c:v>5S</c:v>
                </c:pt>
                <c:pt idx="3">
                  <c:v>Value Stream Mapping</c:v>
                </c:pt>
                <c:pt idx="4">
                  <c:v>Pull Systems</c:v>
                </c:pt>
                <c:pt idx="5">
                  <c:v>Information Flow</c:v>
                </c:pt>
                <c:pt idx="6">
                  <c:v>Standard Work</c:v>
                </c:pt>
                <c:pt idx="7">
                  <c:v>Accounting Support</c:v>
                </c:pt>
                <c:pt idx="8">
                  <c:v>Continuous Improvement</c:v>
                </c:pt>
                <c:pt idx="9">
                  <c:v>Office Layout</c:v>
                </c:pt>
                <c:pt idx="10">
                  <c:v>Root Cause Analysis</c:v>
                </c:pt>
                <c:pt idx="11">
                  <c:v>Visual Management</c:v>
                </c:pt>
                <c:pt idx="12">
                  <c:v>High Performance Work Teams</c:v>
                </c:pt>
                <c:pt idx="13">
                  <c:v>8 Wastes</c:v>
                </c:pt>
                <c:pt idx="14">
                  <c:v>WIP Management</c:v>
                </c:pt>
              </c:strCache>
            </c:strRef>
          </c:cat>
          <c:val>
            <c:numRef>
              <c:f>Scorecard!$L$37:$L$51</c:f>
              <c:numCache>
                <c:formatCode>0.00</c:formatCode>
                <c:ptCount val="15"/>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numCache>
            </c:numRef>
          </c:val>
          <c:extLst>
            <c:ext xmlns:c16="http://schemas.microsoft.com/office/drawing/2014/chart" uri="{C3380CC4-5D6E-409C-BE32-E72D297353CC}">
              <c16:uniqueId val="{00000000-2B1F-4E3A-BFDC-B55192384AC1}"/>
            </c:ext>
          </c:extLst>
        </c:ser>
        <c:ser>
          <c:idx val="1"/>
          <c:order val="1"/>
          <c:tx>
            <c:strRef>
              <c:f>Scorecard!$H$36</c:f>
              <c:strCache>
                <c:ptCount val="1"/>
                <c:pt idx="0">
                  <c:v>Companies &lt;1 Year</c:v>
                </c:pt>
              </c:strCache>
            </c:strRef>
          </c:tx>
          <c:invertIfNegative val="0"/>
          <c:cat>
            <c:strRef>
              <c:f>Scorecard!$C$14:$C$28</c:f>
              <c:strCache>
                <c:ptCount val="15"/>
                <c:pt idx="0">
                  <c:v>Management Support</c:v>
                </c:pt>
                <c:pt idx="1">
                  <c:v>Culture</c:v>
                </c:pt>
                <c:pt idx="2">
                  <c:v>5S</c:v>
                </c:pt>
                <c:pt idx="3">
                  <c:v>Value Stream Mapping</c:v>
                </c:pt>
                <c:pt idx="4">
                  <c:v>Pull Systems</c:v>
                </c:pt>
                <c:pt idx="5">
                  <c:v>Information Flow</c:v>
                </c:pt>
                <c:pt idx="6">
                  <c:v>Standard Work</c:v>
                </c:pt>
                <c:pt idx="7">
                  <c:v>Accounting Support</c:v>
                </c:pt>
                <c:pt idx="8">
                  <c:v>Continuous Improvement</c:v>
                </c:pt>
                <c:pt idx="9">
                  <c:v>Office Layout</c:v>
                </c:pt>
                <c:pt idx="10">
                  <c:v>Root Cause Analysis</c:v>
                </c:pt>
                <c:pt idx="11">
                  <c:v>Visual Management</c:v>
                </c:pt>
                <c:pt idx="12">
                  <c:v>High Performance Work Teams</c:v>
                </c:pt>
                <c:pt idx="13">
                  <c:v>8 Wastes</c:v>
                </c:pt>
                <c:pt idx="14">
                  <c:v>WIP Management</c:v>
                </c:pt>
              </c:strCache>
            </c:strRef>
          </c:cat>
          <c:val>
            <c:numRef>
              <c:f>Scorecard!$M$37:$M$51</c:f>
              <c:numCache>
                <c:formatCode>0.00</c:formatCode>
                <c:ptCount val="15"/>
                <c:pt idx="0">
                  <c:v>1.7821428571428573</c:v>
                </c:pt>
                <c:pt idx="1">
                  <c:v>1.65</c:v>
                </c:pt>
                <c:pt idx="2">
                  <c:v>1.175</c:v>
                </c:pt>
                <c:pt idx="3">
                  <c:v>1.1678571428571429</c:v>
                </c:pt>
                <c:pt idx="4">
                  <c:v>1.3821428571428573</c:v>
                </c:pt>
                <c:pt idx="5">
                  <c:v>1.3071428571428569</c:v>
                </c:pt>
                <c:pt idx="6">
                  <c:v>1.4428571428571431</c:v>
                </c:pt>
                <c:pt idx="7">
                  <c:v>0.34375</c:v>
                </c:pt>
                <c:pt idx="8">
                  <c:v>1.3892857142857145</c:v>
                </c:pt>
                <c:pt idx="9">
                  <c:v>1.28</c:v>
                </c:pt>
                <c:pt idx="10">
                  <c:v>0.91249999999999998</c:v>
                </c:pt>
                <c:pt idx="11">
                  <c:v>0</c:v>
                </c:pt>
                <c:pt idx="12">
                  <c:v>0</c:v>
                </c:pt>
                <c:pt idx="13">
                  <c:v>0</c:v>
                </c:pt>
                <c:pt idx="14">
                  <c:v>0.78749999999999998</c:v>
                </c:pt>
              </c:numCache>
            </c:numRef>
          </c:val>
          <c:extLst>
            <c:ext xmlns:c16="http://schemas.microsoft.com/office/drawing/2014/chart" uri="{C3380CC4-5D6E-409C-BE32-E72D297353CC}">
              <c16:uniqueId val="{00000001-2B1F-4E3A-BFDC-B55192384AC1}"/>
            </c:ext>
          </c:extLst>
        </c:ser>
        <c:dLbls>
          <c:showLegendKey val="0"/>
          <c:showVal val="0"/>
          <c:showCatName val="0"/>
          <c:showSerName val="0"/>
          <c:showPercent val="0"/>
          <c:showBubbleSize val="0"/>
        </c:dLbls>
        <c:gapWidth val="150"/>
        <c:axId val="2072793208"/>
        <c:axId val="2072796216"/>
      </c:barChart>
      <c:catAx>
        <c:axId val="2072793208"/>
        <c:scaling>
          <c:orientation val="minMax"/>
        </c:scaling>
        <c:delete val="0"/>
        <c:axPos val="b"/>
        <c:numFmt formatCode="General" sourceLinked="0"/>
        <c:majorTickMark val="out"/>
        <c:minorTickMark val="none"/>
        <c:tickLblPos val="nextTo"/>
        <c:txPr>
          <a:bodyPr rot="-5400000" vert="horz"/>
          <a:lstStyle/>
          <a:p>
            <a:pPr>
              <a:defRPr/>
            </a:pPr>
            <a:endParaRPr lang="en-US"/>
          </a:p>
        </c:txPr>
        <c:crossAx val="2072796216"/>
        <c:crosses val="autoZero"/>
        <c:auto val="1"/>
        <c:lblAlgn val="ctr"/>
        <c:lblOffset val="100"/>
        <c:noMultiLvlLbl val="0"/>
      </c:catAx>
      <c:valAx>
        <c:axId val="2072796216"/>
        <c:scaling>
          <c:orientation val="minMax"/>
          <c:max val="5"/>
        </c:scaling>
        <c:delete val="0"/>
        <c:axPos val="l"/>
        <c:majorGridlines/>
        <c:numFmt formatCode="0.00" sourceLinked="1"/>
        <c:majorTickMark val="out"/>
        <c:minorTickMark val="none"/>
        <c:tickLblPos val="nextTo"/>
        <c:crossAx val="2072793208"/>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3.jpeg"/><Relationship Id="rId3" Type="http://schemas.openxmlformats.org/officeDocument/2006/relationships/hyperlink" Target="#Scorecard!A1"/><Relationship Id="rId7" Type="http://schemas.openxmlformats.org/officeDocument/2006/relationships/hyperlink" Target="#Menu!A1"/><Relationship Id="rId2" Type="http://schemas.openxmlformats.org/officeDocument/2006/relationships/hyperlink" Target="#Assessment!A1"/><Relationship Id="rId1" Type="http://schemas.openxmlformats.org/officeDocument/2006/relationships/hyperlink" Target="#'Company Information'!A1"/><Relationship Id="rId6" Type="http://schemas.openxmlformats.org/officeDocument/2006/relationships/hyperlink" Target="#Menu!A84"/><Relationship Id="rId5" Type="http://schemas.openxmlformats.org/officeDocument/2006/relationships/image" Target="../media/image2.jpeg"/><Relationship Id="rId4"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hyperlink" Target="#Scorecard!A1"/><Relationship Id="rId2" Type="http://schemas.openxmlformats.org/officeDocument/2006/relationships/hyperlink" Target="#Assessment!A1"/><Relationship Id="rId1" Type="http://schemas.openxmlformats.org/officeDocument/2006/relationships/hyperlink" Target="#Menu!A1"/><Relationship Id="rId4" Type="http://schemas.openxmlformats.org/officeDocument/2006/relationships/image" Target="../media/image3.jpeg"/></Relationships>
</file>

<file path=xl/drawings/_rels/drawing3.xml.rels><?xml version="1.0" encoding="UTF-8" standalone="yes"?>
<Relationships xmlns="http://schemas.openxmlformats.org/package/2006/relationships"><Relationship Id="rId3" Type="http://schemas.openxmlformats.org/officeDocument/2006/relationships/hyperlink" Target="#Scorecard!A1"/><Relationship Id="rId2" Type="http://schemas.openxmlformats.org/officeDocument/2006/relationships/hyperlink" Target="#'Company Information'!A1"/><Relationship Id="rId1" Type="http://schemas.openxmlformats.org/officeDocument/2006/relationships/hyperlink" Target="#Menu!A1"/><Relationship Id="rId4" Type="http://schemas.openxmlformats.org/officeDocument/2006/relationships/image" Target="../media/image3.jpe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7" Type="http://schemas.openxmlformats.org/officeDocument/2006/relationships/image" Target="../media/image3.jpe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hyperlink" Target="#Assessment!A1"/><Relationship Id="rId5" Type="http://schemas.openxmlformats.org/officeDocument/2006/relationships/hyperlink" Target="#'Company Information'!A1"/><Relationship Id="rId4"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1</xdr:col>
      <xdr:colOff>66675</xdr:colOff>
      <xdr:row>7</xdr:row>
      <xdr:rowOff>42862</xdr:rowOff>
    </xdr:from>
    <xdr:to>
      <xdr:col>3</xdr:col>
      <xdr:colOff>333375</xdr:colOff>
      <xdr:row>10</xdr:row>
      <xdr:rowOff>4762</xdr:rowOff>
    </xdr:to>
    <xdr:sp macro="" textlink="">
      <xdr:nvSpPr>
        <xdr:cNvPr id="2" name="Rounded 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295275" y="1376362"/>
          <a:ext cx="1485900" cy="533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1100"/>
            <a:t>COMPANY</a:t>
          </a:r>
          <a:r>
            <a:rPr lang="en-ZA" sz="1100" baseline="0"/>
            <a:t> INFORMATION</a:t>
          </a:r>
          <a:endParaRPr lang="en-ZA" sz="1100"/>
        </a:p>
      </xdr:txBody>
    </xdr:sp>
    <xdr:clientData/>
  </xdr:twoCellAnchor>
  <xdr:twoCellAnchor>
    <xdr:from>
      <xdr:col>5</xdr:col>
      <xdr:colOff>142875</xdr:colOff>
      <xdr:row>7</xdr:row>
      <xdr:rowOff>42862</xdr:rowOff>
    </xdr:from>
    <xdr:to>
      <xdr:col>7</xdr:col>
      <xdr:colOff>409575</xdr:colOff>
      <xdr:row>10</xdr:row>
      <xdr:rowOff>4762</xdr:rowOff>
    </xdr:to>
    <xdr:sp macro="" textlink="">
      <xdr:nvSpPr>
        <xdr:cNvPr id="3" name="Rounded Rectangle 2">
          <a:hlinkClick xmlns:r="http://schemas.openxmlformats.org/officeDocument/2006/relationships" r:id="rId2"/>
          <a:extLst>
            <a:ext uri="{FF2B5EF4-FFF2-40B4-BE49-F238E27FC236}">
              <a16:creationId xmlns:a16="http://schemas.microsoft.com/office/drawing/2014/main" id="{00000000-0008-0000-0000-000003000000}"/>
            </a:ext>
          </a:extLst>
        </xdr:cNvPr>
        <xdr:cNvSpPr/>
      </xdr:nvSpPr>
      <xdr:spPr>
        <a:xfrm>
          <a:off x="2809875" y="1376362"/>
          <a:ext cx="1485900" cy="533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1100"/>
            <a:t>ASSESSMENT</a:t>
          </a:r>
        </a:p>
      </xdr:txBody>
    </xdr:sp>
    <xdr:clientData/>
  </xdr:twoCellAnchor>
  <xdr:twoCellAnchor>
    <xdr:from>
      <xdr:col>9</xdr:col>
      <xdr:colOff>219075</xdr:colOff>
      <xdr:row>7</xdr:row>
      <xdr:rowOff>42862</xdr:rowOff>
    </xdr:from>
    <xdr:to>
      <xdr:col>11</xdr:col>
      <xdr:colOff>485775</xdr:colOff>
      <xdr:row>10</xdr:row>
      <xdr:rowOff>4762</xdr:rowOff>
    </xdr:to>
    <xdr:sp macro="" textlink="">
      <xdr:nvSpPr>
        <xdr:cNvPr id="4" name="Rounded Rectangle 3">
          <a:hlinkClick xmlns:r="http://schemas.openxmlformats.org/officeDocument/2006/relationships" r:id="rId3"/>
          <a:extLst>
            <a:ext uri="{FF2B5EF4-FFF2-40B4-BE49-F238E27FC236}">
              <a16:creationId xmlns:a16="http://schemas.microsoft.com/office/drawing/2014/main" id="{00000000-0008-0000-0000-000004000000}"/>
            </a:ext>
          </a:extLst>
        </xdr:cNvPr>
        <xdr:cNvSpPr/>
      </xdr:nvSpPr>
      <xdr:spPr>
        <a:xfrm>
          <a:off x="5324475" y="1376362"/>
          <a:ext cx="1485900" cy="533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1100"/>
            <a:t>SCORECARD GRAPHICAL RESULTS</a:t>
          </a:r>
        </a:p>
      </xdr:txBody>
    </xdr:sp>
    <xdr:clientData/>
  </xdr:twoCellAnchor>
  <xdr:twoCellAnchor editAs="oneCell">
    <xdr:from>
      <xdr:col>3</xdr:col>
      <xdr:colOff>25400</xdr:colOff>
      <xdr:row>59</xdr:row>
      <xdr:rowOff>3735</xdr:rowOff>
    </xdr:from>
    <xdr:to>
      <xdr:col>6</xdr:col>
      <xdr:colOff>530225</xdr:colOff>
      <xdr:row>63</xdr:row>
      <xdr:rowOff>53974</xdr:rowOff>
    </xdr:to>
    <xdr:pic>
      <xdr:nvPicPr>
        <xdr:cNvPr id="1025" name="il_fi" descr="http://tandptsca.org.za/Images/OM%20logo%20Invest.jpg">
          <a:extLst>
            <a:ext uri="{FF2B5EF4-FFF2-40B4-BE49-F238E27FC236}">
              <a16:creationId xmlns:a16="http://schemas.microsoft.com/office/drawing/2014/main" id="{00000000-0008-0000-0000-000001040000}"/>
            </a:ext>
          </a:extLst>
        </xdr:cNvPr>
        <xdr:cNvPicPr>
          <a:picLocks noChangeAspect="1" noChangeArrowheads="1"/>
        </xdr:cNvPicPr>
      </xdr:nvPicPr>
      <xdr:blipFill>
        <a:blip xmlns:r="http://schemas.openxmlformats.org/officeDocument/2006/relationships" r:embed="rId4" cstate="print"/>
        <a:srcRect r="26621"/>
        <a:stretch>
          <a:fillRect/>
        </a:stretch>
      </xdr:blipFill>
      <xdr:spPr bwMode="auto">
        <a:xfrm>
          <a:off x="1473200" y="11262285"/>
          <a:ext cx="2333625" cy="812239"/>
        </a:xfrm>
        <a:prstGeom prst="rect">
          <a:avLst/>
        </a:prstGeom>
        <a:noFill/>
      </xdr:spPr>
    </xdr:pic>
    <xdr:clientData/>
  </xdr:twoCellAnchor>
  <xdr:twoCellAnchor editAs="oneCell">
    <xdr:from>
      <xdr:col>3</xdr:col>
      <xdr:colOff>378198</xdr:colOff>
      <xdr:row>68</xdr:row>
      <xdr:rowOff>10875</xdr:rowOff>
    </xdr:from>
    <xdr:to>
      <xdr:col>6</xdr:col>
      <xdr:colOff>119062</xdr:colOff>
      <xdr:row>71</xdr:row>
      <xdr:rowOff>106490</xdr:rowOff>
    </xdr:to>
    <xdr:pic>
      <xdr:nvPicPr>
        <xdr:cNvPr id="8" name="Picture 7" descr="Logo with motto.jpg">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srcRect r="60029"/>
        <a:stretch>
          <a:fillRect/>
        </a:stretch>
      </xdr:blipFill>
      <xdr:spPr>
        <a:xfrm>
          <a:off x="1818854" y="12988688"/>
          <a:ext cx="1562521" cy="667115"/>
        </a:xfrm>
        <a:prstGeom prst="rect">
          <a:avLst/>
        </a:prstGeom>
      </xdr:spPr>
    </xdr:pic>
    <xdr:clientData/>
  </xdr:twoCellAnchor>
  <xdr:twoCellAnchor>
    <xdr:from>
      <xdr:col>1</xdr:col>
      <xdr:colOff>47625</xdr:colOff>
      <xdr:row>17</xdr:row>
      <xdr:rowOff>157162</xdr:rowOff>
    </xdr:from>
    <xdr:to>
      <xdr:col>3</xdr:col>
      <xdr:colOff>314325</xdr:colOff>
      <xdr:row>20</xdr:row>
      <xdr:rowOff>119062</xdr:rowOff>
    </xdr:to>
    <xdr:sp macro="" textlink="">
      <xdr:nvSpPr>
        <xdr:cNvPr id="9" name="Rounded Rectangle 8">
          <a:hlinkClick xmlns:r="http://schemas.openxmlformats.org/officeDocument/2006/relationships" r:id="rId6"/>
          <a:extLst>
            <a:ext uri="{FF2B5EF4-FFF2-40B4-BE49-F238E27FC236}">
              <a16:creationId xmlns:a16="http://schemas.microsoft.com/office/drawing/2014/main" id="{00000000-0008-0000-0000-000009000000}"/>
            </a:ext>
          </a:extLst>
        </xdr:cNvPr>
        <xdr:cNvSpPr/>
      </xdr:nvSpPr>
      <xdr:spPr>
        <a:xfrm>
          <a:off x="276225" y="3414712"/>
          <a:ext cx="1485900" cy="533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1100"/>
            <a:t>CHANGE FRONT COVER DETAILS</a:t>
          </a:r>
        </a:p>
      </xdr:txBody>
    </xdr:sp>
    <xdr:clientData/>
  </xdr:twoCellAnchor>
  <xdr:twoCellAnchor>
    <xdr:from>
      <xdr:col>10</xdr:col>
      <xdr:colOff>171450</xdr:colOff>
      <xdr:row>49</xdr:row>
      <xdr:rowOff>152400</xdr:rowOff>
    </xdr:from>
    <xdr:to>
      <xdr:col>12</xdr:col>
      <xdr:colOff>438150</xdr:colOff>
      <xdr:row>52</xdr:row>
      <xdr:rowOff>114300</xdr:rowOff>
    </xdr:to>
    <xdr:sp macro="" textlink="">
      <xdr:nvSpPr>
        <xdr:cNvPr id="10" name="Rounded Rectangle 9">
          <a:hlinkClick xmlns:r="http://schemas.openxmlformats.org/officeDocument/2006/relationships" r:id="rId7"/>
          <a:extLst>
            <a:ext uri="{FF2B5EF4-FFF2-40B4-BE49-F238E27FC236}">
              <a16:creationId xmlns:a16="http://schemas.microsoft.com/office/drawing/2014/main" id="{00000000-0008-0000-0000-00000A000000}"/>
            </a:ext>
          </a:extLst>
        </xdr:cNvPr>
        <xdr:cNvSpPr/>
      </xdr:nvSpPr>
      <xdr:spPr>
        <a:xfrm>
          <a:off x="5886450" y="9505950"/>
          <a:ext cx="1485900" cy="5334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1100"/>
            <a:t>BACK</a:t>
          </a:r>
          <a:r>
            <a:rPr lang="en-ZA" sz="1100" baseline="0"/>
            <a:t> TO MENU</a:t>
          </a:r>
          <a:endParaRPr lang="en-ZA" sz="1100"/>
        </a:p>
      </xdr:txBody>
    </xdr:sp>
    <xdr:clientData/>
  </xdr:twoCellAnchor>
  <xdr:twoCellAnchor editAs="oneCell">
    <xdr:from>
      <xdr:col>1</xdr:col>
      <xdr:colOff>83819</xdr:colOff>
      <xdr:row>0</xdr:row>
      <xdr:rowOff>144780</xdr:rowOff>
    </xdr:from>
    <xdr:to>
      <xdr:col>3</xdr:col>
      <xdr:colOff>124818</xdr:colOff>
      <xdr:row>4</xdr:row>
      <xdr:rowOff>167640</xdr:rowOff>
    </xdr:to>
    <xdr:pic>
      <xdr:nvPicPr>
        <xdr:cNvPr id="11" name="Picture 10" descr="Image result for lean methods group logo">
          <a:extLst>
            <a:ext uri="{FF2B5EF4-FFF2-40B4-BE49-F238E27FC236}">
              <a16:creationId xmlns:a16="http://schemas.microsoft.com/office/drawing/2014/main" id="{AF7FE45F-2D08-4581-9065-302CA13E6482}"/>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320039" y="144780"/>
          <a:ext cx="1244959" cy="7543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3</xdr:row>
      <xdr:rowOff>180975</xdr:rowOff>
    </xdr:from>
    <xdr:to>
      <xdr:col>10</xdr:col>
      <xdr:colOff>323850</xdr:colOff>
      <xdr:row>5</xdr:row>
      <xdr:rowOff>190500</xdr:rowOff>
    </xdr:to>
    <xdr:sp macro="" textlink="">
      <xdr:nvSpPr>
        <xdr:cNvPr id="3" name="Rounded Rectangle 2">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4686300" y="752475"/>
          <a:ext cx="1447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900"/>
            <a:t>HOME</a:t>
          </a:r>
        </a:p>
      </xdr:txBody>
    </xdr:sp>
    <xdr:clientData/>
  </xdr:twoCellAnchor>
  <xdr:twoCellAnchor>
    <xdr:from>
      <xdr:col>8</xdr:col>
      <xdr:colOff>85725</xdr:colOff>
      <xdr:row>7</xdr:row>
      <xdr:rowOff>19050</xdr:rowOff>
    </xdr:from>
    <xdr:to>
      <xdr:col>10</xdr:col>
      <xdr:colOff>314325</xdr:colOff>
      <xdr:row>9</xdr:row>
      <xdr:rowOff>28575</xdr:rowOff>
    </xdr:to>
    <xdr:sp macro="" textlink="">
      <xdr:nvSpPr>
        <xdr:cNvPr id="6" name="Rounded Rectangle 5">
          <a:hlinkClick xmlns:r="http://schemas.openxmlformats.org/officeDocument/2006/relationships" r:id="rId2"/>
          <a:extLst>
            <a:ext uri="{FF2B5EF4-FFF2-40B4-BE49-F238E27FC236}">
              <a16:creationId xmlns:a16="http://schemas.microsoft.com/office/drawing/2014/main" id="{00000000-0008-0000-0100-000006000000}"/>
            </a:ext>
          </a:extLst>
        </xdr:cNvPr>
        <xdr:cNvSpPr/>
      </xdr:nvSpPr>
      <xdr:spPr>
        <a:xfrm>
          <a:off x="4676775" y="1390650"/>
          <a:ext cx="1447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900"/>
            <a:t>ASSESSMENT</a:t>
          </a:r>
        </a:p>
      </xdr:txBody>
    </xdr:sp>
    <xdr:clientData/>
  </xdr:twoCellAnchor>
  <xdr:twoCellAnchor>
    <xdr:from>
      <xdr:col>8</xdr:col>
      <xdr:colOff>85725</xdr:colOff>
      <xdr:row>10</xdr:row>
      <xdr:rowOff>9525</xdr:rowOff>
    </xdr:from>
    <xdr:to>
      <xdr:col>10</xdr:col>
      <xdr:colOff>314325</xdr:colOff>
      <xdr:row>12</xdr:row>
      <xdr:rowOff>38100</xdr:rowOff>
    </xdr:to>
    <xdr:sp macro="" textlink="">
      <xdr:nvSpPr>
        <xdr:cNvPr id="7" name="Rounded Rectangle 6">
          <a:hlinkClick xmlns:r="http://schemas.openxmlformats.org/officeDocument/2006/relationships" r:id="rId3"/>
          <a:extLst>
            <a:ext uri="{FF2B5EF4-FFF2-40B4-BE49-F238E27FC236}">
              <a16:creationId xmlns:a16="http://schemas.microsoft.com/office/drawing/2014/main" id="{00000000-0008-0000-0100-000007000000}"/>
            </a:ext>
          </a:extLst>
        </xdr:cNvPr>
        <xdr:cNvSpPr/>
      </xdr:nvSpPr>
      <xdr:spPr>
        <a:xfrm>
          <a:off x="4676775" y="1981200"/>
          <a:ext cx="1447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800"/>
            <a:t>SCORECARD</a:t>
          </a:r>
        </a:p>
        <a:p>
          <a:pPr algn="ctr"/>
          <a:r>
            <a:rPr lang="en-ZA" sz="800"/>
            <a:t>GRAPHICAL</a:t>
          </a:r>
          <a:r>
            <a:rPr lang="en-ZA" sz="800" baseline="0"/>
            <a:t> RESULTS</a:t>
          </a:r>
          <a:endParaRPr lang="en-ZA" sz="800"/>
        </a:p>
      </xdr:txBody>
    </xdr:sp>
    <xdr:clientData/>
  </xdr:twoCellAnchor>
  <xdr:twoCellAnchor editAs="oneCell">
    <xdr:from>
      <xdr:col>1</xdr:col>
      <xdr:colOff>7620</xdr:colOff>
      <xdr:row>0</xdr:row>
      <xdr:rowOff>0</xdr:rowOff>
    </xdr:from>
    <xdr:to>
      <xdr:col>2</xdr:col>
      <xdr:colOff>480060</xdr:colOff>
      <xdr:row>3</xdr:row>
      <xdr:rowOff>167045</xdr:rowOff>
    </xdr:to>
    <xdr:pic>
      <xdr:nvPicPr>
        <xdr:cNvPr id="8" name="Picture 7" descr="Image result for lean methods group logo">
          <a:extLst>
            <a:ext uri="{FF2B5EF4-FFF2-40B4-BE49-F238E27FC236}">
              <a16:creationId xmlns:a16="http://schemas.microsoft.com/office/drawing/2014/main" id="{C99F9656-806C-4A9E-A71E-35BF5B69768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5280" y="0"/>
          <a:ext cx="1181100" cy="71568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13</xdr:col>
      <xdr:colOff>704290</xdr:colOff>
      <xdr:row>1</xdr:row>
      <xdr:rowOff>0</xdr:rowOff>
    </xdr:from>
    <xdr:to>
      <xdr:col>15</xdr:col>
      <xdr:colOff>168649</xdr:colOff>
      <xdr:row>3</xdr:row>
      <xdr:rowOff>28575</xdr:rowOff>
    </xdr:to>
    <xdr:sp macro="" textlink="">
      <xdr:nvSpPr>
        <xdr:cNvPr id="4" name="Rounded Rectangle 3">
          <a:hlinkClick xmlns:r="http://schemas.openxmlformats.org/officeDocument/2006/relationships" r:id="rId1"/>
          <a:extLst>
            <a:ext uri="{FF2B5EF4-FFF2-40B4-BE49-F238E27FC236}">
              <a16:creationId xmlns:a16="http://schemas.microsoft.com/office/drawing/2014/main" id="{00000000-0008-0000-0200-000004000000}"/>
            </a:ext>
          </a:extLst>
        </xdr:cNvPr>
        <xdr:cNvSpPr/>
      </xdr:nvSpPr>
      <xdr:spPr>
        <a:xfrm>
          <a:off x="11439525" y="190500"/>
          <a:ext cx="1447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900"/>
            <a:t>HOME</a:t>
          </a:r>
        </a:p>
      </xdr:txBody>
    </xdr:sp>
    <xdr:clientData/>
  </xdr:twoCellAnchor>
  <xdr:twoCellAnchor>
    <xdr:from>
      <xdr:col>13</xdr:col>
      <xdr:colOff>694765</xdr:colOff>
      <xdr:row>4</xdr:row>
      <xdr:rowOff>66675</xdr:rowOff>
    </xdr:from>
    <xdr:to>
      <xdr:col>15</xdr:col>
      <xdr:colOff>159124</xdr:colOff>
      <xdr:row>6</xdr:row>
      <xdr:rowOff>95250</xdr:rowOff>
    </xdr:to>
    <xdr:sp macro="" textlink="">
      <xdr:nvSpPr>
        <xdr:cNvPr id="5" name="Rounded Rectangle 4">
          <a:hlinkClick xmlns:r="http://schemas.openxmlformats.org/officeDocument/2006/relationships" r:id="rId2"/>
          <a:extLst>
            <a:ext uri="{FF2B5EF4-FFF2-40B4-BE49-F238E27FC236}">
              <a16:creationId xmlns:a16="http://schemas.microsoft.com/office/drawing/2014/main" id="{00000000-0008-0000-0200-000005000000}"/>
            </a:ext>
          </a:extLst>
        </xdr:cNvPr>
        <xdr:cNvSpPr/>
      </xdr:nvSpPr>
      <xdr:spPr>
        <a:xfrm>
          <a:off x="11430000" y="828675"/>
          <a:ext cx="1447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900"/>
            <a:t>COMPANY INFORMATION</a:t>
          </a:r>
        </a:p>
      </xdr:txBody>
    </xdr:sp>
    <xdr:clientData/>
  </xdr:twoCellAnchor>
  <xdr:twoCellAnchor>
    <xdr:from>
      <xdr:col>13</xdr:col>
      <xdr:colOff>694765</xdr:colOff>
      <xdr:row>7</xdr:row>
      <xdr:rowOff>85725</xdr:rowOff>
    </xdr:from>
    <xdr:to>
      <xdr:col>15</xdr:col>
      <xdr:colOff>159124</xdr:colOff>
      <xdr:row>9</xdr:row>
      <xdr:rowOff>114300</xdr:rowOff>
    </xdr:to>
    <xdr:sp macro="" textlink="">
      <xdr:nvSpPr>
        <xdr:cNvPr id="6" name="Rounded Rectangle 5">
          <a:hlinkClick xmlns:r="http://schemas.openxmlformats.org/officeDocument/2006/relationships" r:id="rId3"/>
          <a:extLst>
            <a:ext uri="{FF2B5EF4-FFF2-40B4-BE49-F238E27FC236}">
              <a16:creationId xmlns:a16="http://schemas.microsoft.com/office/drawing/2014/main" id="{00000000-0008-0000-0200-000006000000}"/>
            </a:ext>
          </a:extLst>
        </xdr:cNvPr>
        <xdr:cNvSpPr/>
      </xdr:nvSpPr>
      <xdr:spPr>
        <a:xfrm>
          <a:off x="11430000" y="1419225"/>
          <a:ext cx="1447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800"/>
            <a:t>SCORECARD</a:t>
          </a:r>
        </a:p>
        <a:p>
          <a:pPr algn="ctr"/>
          <a:r>
            <a:rPr lang="en-ZA" sz="800"/>
            <a:t>GRAPHICAL</a:t>
          </a:r>
          <a:r>
            <a:rPr lang="en-ZA" sz="800" baseline="0"/>
            <a:t> RESULTS</a:t>
          </a:r>
          <a:endParaRPr lang="en-ZA" sz="800"/>
        </a:p>
      </xdr:txBody>
    </xdr:sp>
    <xdr:clientData/>
  </xdr:twoCellAnchor>
  <xdr:twoCellAnchor editAs="oneCell">
    <xdr:from>
      <xdr:col>5</xdr:col>
      <xdr:colOff>0</xdr:colOff>
      <xdr:row>1</xdr:row>
      <xdr:rowOff>0</xdr:rowOff>
    </xdr:from>
    <xdr:to>
      <xdr:col>7</xdr:col>
      <xdr:colOff>12700</xdr:colOff>
      <xdr:row>3</xdr:row>
      <xdr:rowOff>88900</xdr:rowOff>
    </xdr:to>
    <xdr:sp macro="" textlink="">
      <xdr:nvSpPr>
        <xdr:cNvPr id="3075" name="AutoShape 3">
          <a:extLst>
            <a:ext uri="{FF2B5EF4-FFF2-40B4-BE49-F238E27FC236}">
              <a16:creationId xmlns:a16="http://schemas.microsoft.com/office/drawing/2014/main" id="{00000000-0008-0000-0200-0000030C0000}"/>
            </a:ext>
          </a:extLst>
        </xdr:cNvPr>
        <xdr:cNvSpPr>
          <a:spLocks noChangeAspect="1" noChangeArrowheads="1"/>
        </xdr:cNvSpPr>
      </xdr:nvSpPr>
      <xdr:spPr bwMode="auto">
        <a:xfrm>
          <a:off x="4559300" y="177800"/>
          <a:ext cx="2286000" cy="444500"/>
        </a:xfrm>
        <a:prstGeom prst="rect">
          <a:avLst/>
        </a:prstGeom>
        <a:noFill/>
        <a:extLst>
          <a:ext uri="{909E8E84-426E-40dd-AFC4-6F175D3DCCD1}">
            <a14:hiddenFill xmlns:a14="http://schemas.microsoft.com/office/drawing/2010/main" xmlns="">
              <a:solidFill>
                <a:srgbClr val="FFFFFF"/>
              </a:solidFill>
            </a14:hiddenFill>
          </a:ext>
        </a:extLst>
      </xdr:spPr>
      <xdr:txBody>
        <a:bodyPr rtlCol="0"/>
        <a:lstStyle/>
        <a:p>
          <a:pPr algn="ctr"/>
          <a:endParaRPr lang="en-US"/>
        </a:p>
      </xdr:txBody>
    </xdr:sp>
    <xdr:clientData/>
  </xdr:twoCellAnchor>
  <xdr:twoCellAnchor editAs="oneCell">
    <xdr:from>
      <xdr:col>5</xdr:col>
      <xdr:colOff>0</xdr:colOff>
      <xdr:row>2</xdr:row>
      <xdr:rowOff>0</xdr:rowOff>
    </xdr:from>
    <xdr:to>
      <xdr:col>7</xdr:col>
      <xdr:colOff>12700</xdr:colOff>
      <xdr:row>4</xdr:row>
      <xdr:rowOff>88900</xdr:rowOff>
    </xdr:to>
    <xdr:sp macro="" textlink="">
      <xdr:nvSpPr>
        <xdr:cNvPr id="3076" name="AutoShape 4">
          <a:extLst>
            <a:ext uri="{FF2B5EF4-FFF2-40B4-BE49-F238E27FC236}">
              <a16:creationId xmlns:a16="http://schemas.microsoft.com/office/drawing/2014/main" id="{00000000-0008-0000-0200-0000040C0000}"/>
            </a:ext>
          </a:extLst>
        </xdr:cNvPr>
        <xdr:cNvSpPr>
          <a:spLocks noChangeAspect="1" noChangeArrowheads="1"/>
        </xdr:cNvSpPr>
      </xdr:nvSpPr>
      <xdr:spPr bwMode="auto">
        <a:xfrm>
          <a:off x="4559300" y="355600"/>
          <a:ext cx="2286000" cy="444500"/>
        </a:xfrm>
        <a:prstGeom prst="rect">
          <a:avLst/>
        </a:prstGeom>
        <a:noFill/>
        <a:extLst>
          <a:ext uri="{909E8E84-426E-40dd-AFC4-6F175D3DCCD1}">
            <a14:hiddenFill xmlns:a14="http://schemas.microsoft.com/office/drawing/2010/main" xmlns="">
              <a:solidFill>
                <a:srgbClr val="FFFFFF"/>
              </a:solidFill>
            </a14:hiddenFill>
          </a:ext>
        </a:extLst>
      </xdr:spPr>
      <xdr:txBody>
        <a:bodyPr rtlCol="0"/>
        <a:lstStyle/>
        <a:p>
          <a:pPr algn="ctr"/>
          <a:endParaRPr lang="en-US"/>
        </a:p>
      </xdr:txBody>
    </xdr:sp>
    <xdr:clientData/>
  </xdr:twoCellAnchor>
  <xdr:twoCellAnchor editAs="oneCell">
    <xdr:from>
      <xdr:col>1</xdr:col>
      <xdr:colOff>103909</xdr:colOff>
      <xdr:row>0</xdr:row>
      <xdr:rowOff>159327</xdr:rowOff>
    </xdr:from>
    <xdr:to>
      <xdr:col>2</xdr:col>
      <xdr:colOff>1158586</xdr:colOff>
      <xdr:row>5</xdr:row>
      <xdr:rowOff>54617</xdr:rowOff>
    </xdr:to>
    <xdr:pic>
      <xdr:nvPicPr>
        <xdr:cNvPr id="10" name="Picture 9" descr="Image result for lean methods group logo">
          <a:extLst>
            <a:ext uri="{FF2B5EF4-FFF2-40B4-BE49-F238E27FC236}">
              <a16:creationId xmlns:a16="http://schemas.microsoft.com/office/drawing/2014/main" id="{DFC5CF9A-0E28-4887-BC77-95DDA4C8ECD1}"/>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53291" y="159327"/>
          <a:ext cx="1323109" cy="795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79375</xdr:colOff>
      <xdr:row>36</xdr:row>
      <xdr:rowOff>101600</xdr:rowOff>
    </xdr:from>
    <xdr:to>
      <xdr:col>5</xdr:col>
      <xdr:colOff>571500</xdr:colOff>
      <xdr:row>52</xdr:row>
      <xdr:rowOff>82550</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685800</xdr:colOff>
      <xdr:row>36</xdr:row>
      <xdr:rowOff>101600</xdr:rowOff>
    </xdr:from>
    <xdr:to>
      <xdr:col>8</xdr:col>
      <xdr:colOff>1257300</xdr:colOff>
      <xdr:row>52</xdr:row>
      <xdr:rowOff>63500</xdr:rowOff>
    </xdr:to>
    <xdr:graphicFrame macro="">
      <xdr:nvGraphicFramePr>
        <xdr:cNvPr id="3" name="Chart 2">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962025</xdr:colOff>
      <xdr:row>52</xdr:row>
      <xdr:rowOff>184150</xdr:rowOff>
    </xdr:from>
    <xdr:to>
      <xdr:col>8</xdr:col>
      <xdr:colOff>219075</xdr:colOff>
      <xdr:row>67</xdr:row>
      <xdr:rowOff>69850</xdr:rowOff>
    </xdr:to>
    <xdr:graphicFrame macro="">
      <xdr:nvGraphicFramePr>
        <xdr:cNvPr id="4" name="Chart 3">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657225</xdr:colOff>
      <xdr:row>0</xdr:row>
      <xdr:rowOff>147638</xdr:rowOff>
    </xdr:from>
    <xdr:to>
      <xdr:col>6</xdr:col>
      <xdr:colOff>771525</xdr:colOff>
      <xdr:row>2</xdr:row>
      <xdr:rowOff>176213</xdr:rowOff>
    </xdr:to>
    <xdr:sp macro="" textlink="">
      <xdr:nvSpPr>
        <xdr:cNvPr id="6" name="Rounded Rectangle 5">
          <a:hlinkClick xmlns:r="http://schemas.openxmlformats.org/officeDocument/2006/relationships" r:id="rId4"/>
          <a:extLst>
            <a:ext uri="{FF2B5EF4-FFF2-40B4-BE49-F238E27FC236}">
              <a16:creationId xmlns:a16="http://schemas.microsoft.com/office/drawing/2014/main" id="{00000000-0008-0000-0300-000006000000}"/>
            </a:ext>
          </a:extLst>
        </xdr:cNvPr>
        <xdr:cNvSpPr/>
      </xdr:nvSpPr>
      <xdr:spPr>
        <a:xfrm>
          <a:off x="4905375" y="147638"/>
          <a:ext cx="1447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900"/>
            <a:t>HOME</a:t>
          </a:r>
        </a:p>
      </xdr:txBody>
    </xdr:sp>
    <xdr:clientData/>
  </xdr:twoCellAnchor>
  <xdr:twoCellAnchor>
    <xdr:from>
      <xdr:col>6</xdr:col>
      <xdr:colOff>881062</xdr:colOff>
      <xdr:row>0</xdr:row>
      <xdr:rowOff>147638</xdr:rowOff>
    </xdr:from>
    <xdr:to>
      <xdr:col>7</xdr:col>
      <xdr:colOff>995362</xdr:colOff>
      <xdr:row>2</xdr:row>
      <xdr:rowOff>176213</xdr:rowOff>
    </xdr:to>
    <xdr:sp macro="" textlink="">
      <xdr:nvSpPr>
        <xdr:cNvPr id="7" name="Rounded Rectangle 6">
          <a:hlinkClick xmlns:r="http://schemas.openxmlformats.org/officeDocument/2006/relationships" r:id="rId5"/>
          <a:extLst>
            <a:ext uri="{FF2B5EF4-FFF2-40B4-BE49-F238E27FC236}">
              <a16:creationId xmlns:a16="http://schemas.microsoft.com/office/drawing/2014/main" id="{00000000-0008-0000-0300-000007000000}"/>
            </a:ext>
          </a:extLst>
        </xdr:cNvPr>
        <xdr:cNvSpPr/>
      </xdr:nvSpPr>
      <xdr:spPr>
        <a:xfrm>
          <a:off x="6462712" y="147638"/>
          <a:ext cx="1447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900"/>
            <a:t>COMPANY INFORMATION</a:t>
          </a:r>
        </a:p>
      </xdr:txBody>
    </xdr:sp>
    <xdr:clientData/>
  </xdr:twoCellAnchor>
  <xdr:twoCellAnchor>
    <xdr:from>
      <xdr:col>7</xdr:col>
      <xdr:colOff>1104900</xdr:colOff>
      <xdr:row>0</xdr:row>
      <xdr:rowOff>147638</xdr:rowOff>
    </xdr:from>
    <xdr:to>
      <xdr:col>8</xdr:col>
      <xdr:colOff>1219200</xdr:colOff>
      <xdr:row>2</xdr:row>
      <xdr:rowOff>176213</xdr:rowOff>
    </xdr:to>
    <xdr:sp macro="" textlink="">
      <xdr:nvSpPr>
        <xdr:cNvPr id="8" name="Rounded Rectangle 7">
          <a:hlinkClick xmlns:r="http://schemas.openxmlformats.org/officeDocument/2006/relationships" r:id="rId6"/>
          <a:extLst>
            <a:ext uri="{FF2B5EF4-FFF2-40B4-BE49-F238E27FC236}">
              <a16:creationId xmlns:a16="http://schemas.microsoft.com/office/drawing/2014/main" id="{00000000-0008-0000-0300-000008000000}"/>
            </a:ext>
          </a:extLst>
        </xdr:cNvPr>
        <xdr:cNvSpPr/>
      </xdr:nvSpPr>
      <xdr:spPr>
        <a:xfrm>
          <a:off x="8020050" y="147638"/>
          <a:ext cx="1447800" cy="40957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ZA" sz="900"/>
            <a:t>ASSESSMENT</a:t>
          </a:r>
        </a:p>
      </xdr:txBody>
    </xdr:sp>
    <xdr:clientData/>
  </xdr:twoCellAnchor>
  <xdr:twoCellAnchor editAs="oneCell">
    <xdr:from>
      <xdr:col>1</xdr:col>
      <xdr:colOff>76200</xdr:colOff>
      <xdr:row>0</xdr:row>
      <xdr:rowOff>129540</xdr:rowOff>
    </xdr:from>
    <xdr:to>
      <xdr:col>2</xdr:col>
      <xdr:colOff>1295400</xdr:colOff>
      <xdr:row>5</xdr:row>
      <xdr:rowOff>120135</xdr:rowOff>
    </xdr:to>
    <xdr:pic>
      <xdr:nvPicPr>
        <xdr:cNvPr id="9" name="Picture 8" descr="Image result for lean methods group logo">
          <a:extLst>
            <a:ext uri="{FF2B5EF4-FFF2-40B4-BE49-F238E27FC236}">
              <a16:creationId xmlns:a16="http://schemas.microsoft.com/office/drawing/2014/main" id="{EE4206AD-0441-48C1-8028-D8743BDD2D22}"/>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27660" y="129540"/>
          <a:ext cx="1493520" cy="9049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rickm@tlcglobal.co.za"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L91"/>
  <sheetViews>
    <sheetView showGridLines="0" tabSelected="1" zoomScaleSheetLayoutView="85" workbookViewId="0">
      <selection activeCell="F4" sqref="F4"/>
    </sheetView>
  </sheetViews>
  <sheetFormatPr defaultColWidth="8.7109375" defaultRowHeight="14.45"/>
  <cols>
    <col min="1" max="1" width="3.42578125" customWidth="1"/>
  </cols>
  <sheetData>
    <row r="6" spans="2:12">
      <c r="B6" s="60" t="s">
        <v>0</v>
      </c>
      <c r="C6" s="60"/>
      <c r="D6" s="60"/>
      <c r="E6" s="60"/>
      <c r="F6" s="60"/>
      <c r="G6" s="60"/>
      <c r="H6" s="60"/>
      <c r="I6" s="60"/>
      <c r="J6" s="60"/>
      <c r="K6" s="60"/>
      <c r="L6" s="60"/>
    </row>
    <row r="12" spans="2:12" ht="15" thickBot="1"/>
    <row r="13" spans="2:12">
      <c r="B13" s="61" t="s">
        <v>1</v>
      </c>
      <c r="C13" s="62"/>
      <c r="D13" s="62"/>
      <c r="E13" s="62"/>
      <c r="F13" s="62"/>
      <c r="G13" s="62"/>
      <c r="H13" s="62"/>
      <c r="I13" s="62"/>
      <c r="J13" s="62"/>
      <c r="K13" s="62"/>
      <c r="L13" s="63"/>
    </row>
    <row r="14" spans="2:12">
      <c r="B14" s="64"/>
      <c r="C14" s="65"/>
      <c r="D14" s="65"/>
      <c r="E14" s="65"/>
      <c r="F14" s="65"/>
      <c r="G14" s="65"/>
      <c r="H14" s="65"/>
      <c r="I14" s="65"/>
      <c r="J14" s="65"/>
      <c r="K14" s="65"/>
      <c r="L14" s="66"/>
    </row>
    <row r="15" spans="2:12">
      <c r="B15" s="64"/>
      <c r="C15" s="65"/>
      <c r="D15" s="65"/>
      <c r="E15" s="65"/>
      <c r="F15" s="65"/>
      <c r="G15" s="65"/>
      <c r="H15" s="65"/>
      <c r="I15" s="65"/>
      <c r="J15" s="65"/>
      <c r="K15" s="65"/>
      <c r="L15" s="66"/>
    </row>
    <row r="16" spans="2:12">
      <c r="B16" s="64"/>
      <c r="C16" s="65"/>
      <c r="D16" s="65"/>
      <c r="E16" s="65"/>
      <c r="F16" s="65"/>
      <c r="G16" s="65"/>
      <c r="H16" s="65"/>
      <c r="I16" s="65"/>
      <c r="J16" s="65"/>
      <c r="K16" s="65"/>
      <c r="L16" s="66"/>
    </row>
    <row r="17" spans="2:12" ht="15" thickBot="1">
      <c r="B17" s="67"/>
      <c r="C17" s="68"/>
      <c r="D17" s="68"/>
      <c r="E17" s="68"/>
      <c r="F17" s="68"/>
      <c r="G17" s="68"/>
      <c r="H17" s="68"/>
      <c r="I17" s="68"/>
      <c r="J17" s="68"/>
      <c r="K17" s="68"/>
      <c r="L17" s="69"/>
    </row>
    <row r="51" spans="1:10">
      <c r="A51" s="55"/>
      <c r="B51" s="55"/>
      <c r="C51" s="55"/>
      <c r="D51" s="55"/>
      <c r="E51" s="55"/>
      <c r="F51" s="55"/>
      <c r="G51" s="55"/>
      <c r="H51" s="55"/>
      <c r="I51" s="55"/>
      <c r="J51" s="55"/>
    </row>
    <row r="52" spans="1:10">
      <c r="A52" s="55"/>
      <c r="B52" s="55"/>
      <c r="C52" s="55"/>
      <c r="D52" s="55"/>
      <c r="E52" s="55"/>
      <c r="F52" s="55"/>
      <c r="G52" s="55"/>
      <c r="H52" s="55"/>
      <c r="I52" s="55"/>
      <c r="J52" s="55"/>
    </row>
    <row r="53" spans="1:10">
      <c r="A53" s="55"/>
      <c r="B53" s="55"/>
      <c r="C53" s="55"/>
      <c r="D53" s="55"/>
      <c r="E53" s="55"/>
      <c r="F53" s="55"/>
      <c r="G53" s="55"/>
      <c r="H53" s="55"/>
      <c r="I53" s="55"/>
      <c r="J53" s="55"/>
    </row>
    <row r="54" spans="1:10">
      <c r="A54" s="55"/>
      <c r="B54" s="55"/>
      <c r="C54" s="55"/>
      <c r="D54" s="55"/>
      <c r="E54" s="55"/>
      <c r="F54" s="55"/>
      <c r="G54" s="55"/>
      <c r="H54" s="55"/>
      <c r="I54" s="55"/>
      <c r="J54" s="55"/>
    </row>
    <row r="55" spans="1:10">
      <c r="A55" s="55"/>
      <c r="B55" s="55"/>
      <c r="C55" s="55"/>
      <c r="D55" s="55"/>
      <c r="E55" s="55"/>
      <c r="F55" s="55"/>
      <c r="G55" s="55"/>
      <c r="H55" s="55"/>
      <c r="I55" s="55"/>
      <c r="J55" s="55"/>
    </row>
    <row r="56" spans="1:10">
      <c r="A56" s="55"/>
      <c r="B56" s="55"/>
      <c r="C56" s="55"/>
      <c r="D56" s="56" t="s">
        <v>2</v>
      </c>
      <c r="E56" s="55"/>
      <c r="F56" s="55"/>
      <c r="G56" s="55"/>
      <c r="H56" s="55"/>
      <c r="I56" s="55"/>
      <c r="J56" s="55"/>
    </row>
    <row r="57" spans="1:10">
      <c r="A57" s="55"/>
      <c r="B57" s="55"/>
      <c r="C57" s="55"/>
      <c r="D57" s="55"/>
      <c r="E57" s="55"/>
      <c r="F57" s="55"/>
      <c r="G57" s="55"/>
      <c r="H57" s="55"/>
      <c r="I57" s="55"/>
      <c r="J57" s="55"/>
    </row>
    <row r="58" spans="1:10">
      <c r="A58" s="55"/>
      <c r="B58" s="55"/>
      <c r="C58" s="55"/>
      <c r="D58" s="55"/>
      <c r="E58" s="55"/>
      <c r="F58" s="55"/>
      <c r="G58" s="55"/>
      <c r="H58" s="55"/>
      <c r="I58" s="55"/>
      <c r="J58" s="55"/>
    </row>
    <row r="59" spans="1:10">
      <c r="A59" s="55"/>
      <c r="B59" s="55"/>
      <c r="C59" s="55"/>
      <c r="D59" s="55"/>
      <c r="E59" s="59" t="s">
        <v>3</v>
      </c>
      <c r="F59" s="59"/>
      <c r="G59" s="55"/>
      <c r="H59" s="55"/>
      <c r="I59" s="55"/>
      <c r="J59" s="55"/>
    </row>
    <row r="60" spans="1:10">
      <c r="A60" s="55"/>
      <c r="B60" s="55"/>
      <c r="C60" s="55"/>
      <c r="D60" s="55"/>
      <c r="E60" s="55"/>
      <c r="F60" s="55"/>
      <c r="G60" s="55"/>
      <c r="H60" s="55"/>
      <c r="I60" s="55"/>
      <c r="J60" s="55"/>
    </row>
    <row r="61" spans="1:10">
      <c r="A61" s="55"/>
      <c r="B61" s="55"/>
      <c r="C61" s="55"/>
      <c r="D61" s="55"/>
      <c r="E61" s="55"/>
      <c r="F61" s="55"/>
      <c r="G61" s="55"/>
      <c r="H61" s="55"/>
      <c r="I61" s="55"/>
      <c r="J61" s="55"/>
    </row>
    <row r="62" spans="1:10">
      <c r="A62" s="55"/>
      <c r="B62" s="55"/>
      <c r="C62" s="55"/>
      <c r="D62" s="55"/>
      <c r="E62" s="55"/>
      <c r="F62" s="55"/>
      <c r="G62" s="55"/>
      <c r="H62" s="55"/>
      <c r="I62" s="55"/>
      <c r="J62" s="55"/>
    </row>
    <row r="63" spans="1:10">
      <c r="A63" s="55"/>
      <c r="B63" s="55"/>
      <c r="C63" s="55"/>
      <c r="D63" s="55"/>
      <c r="E63" s="55"/>
      <c r="F63" s="55"/>
      <c r="G63" s="55"/>
      <c r="H63" s="55"/>
      <c r="I63" s="55"/>
      <c r="J63" s="55"/>
    </row>
    <row r="64" spans="1:10">
      <c r="A64" s="55"/>
      <c r="B64" s="55"/>
      <c r="C64" s="55"/>
      <c r="D64" s="55"/>
      <c r="E64" s="55"/>
      <c r="F64" s="55"/>
      <c r="G64" s="55"/>
      <c r="H64" s="55"/>
      <c r="I64" s="55"/>
      <c r="J64" s="55"/>
    </row>
    <row r="65" spans="1:10">
      <c r="A65" s="55"/>
      <c r="B65" s="55"/>
      <c r="C65" s="55"/>
      <c r="D65" s="55"/>
      <c r="E65" s="55"/>
      <c r="F65" s="55"/>
      <c r="G65" s="55"/>
      <c r="H65" s="55"/>
      <c r="I65" s="55"/>
      <c r="J65" s="55"/>
    </row>
    <row r="66" spans="1:10">
      <c r="A66" s="55"/>
      <c r="B66" s="55"/>
      <c r="C66" s="55"/>
      <c r="D66" s="55"/>
      <c r="E66" s="59" t="s">
        <v>4</v>
      </c>
      <c r="F66" s="59"/>
      <c r="G66" s="55"/>
      <c r="H66" s="55"/>
      <c r="I66" s="55"/>
      <c r="J66" s="55"/>
    </row>
    <row r="67" spans="1:10">
      <c r="A67" s="55"/>
      <c r="B67" s="55"/>
      <c r="C67" s="55"/>
      <c r="D67" s="55" t="s">
        <v>5</v>
      </c>
      <c r="E67" s="55"/>
      <c r="F67" s="55"/>
      <c r="G67" s="55"/>
      <c r="H67" s="55"/>
      <c r="I67" s="55"/>
      <c r="J67" s="55"/>
    </row>
    <row r="68" spans="1:10">
      <c r="A68" s="55"/>
      <c r="B68" s="55"/>
      <c r="C68" s="55"/>
      <c r="D68" s="55"/>
      <c r="E68" s="55"/>
      <c r="F68" s="55"/>
      <c r="G68" s="55"/>
      <c r="H68" s="55"/>
      <c r="I68" s="55"/>
      <c r="J68" s="55"/>
    </row>
    <row r="69" spans="1:10">
      <c r="A69" s="55"/>
      <c r="B69" s="55"/>
      <c r="C69" s="55"/>
      <c r="D69" s="55"/>
      <c r="E69" s="55"/>
      <c r="F69" s="55"/>
      <c r="G69" s="55"/>
      <c r="H69" s="55"/>
      <c r="I69" s="55"/>
      <c r="J69" s="55"/>
    </row>
    <row r="70" spans="1:10">
      <c r="A70" s="55"/>
      <c r="B70" s="55"/>
      <c r="C70" s="55"/>
      <c r="D70" s="55"/>
      <c r="E70" s="55"/>
      <c r="F70" s="55"/>
      <c r="G70" s="55"/>
      <c r="H70" s="55"/>
      <c r="I70" s="55"/>
      <c r="J70" s="55"/>
    </row>
    <row r="71" spans="1:10">
      <c r="A71" s="55"/>
      <c r="B71" s="55"/>
      <c r="C71" s="55"/>
      <c r="D71" s="55"/>
      <c r="E71" s="55"/>
      <c r="F71" s="55"/>
      <c r="G71" s="55"/>
      <c r="H71" s="55"/>
      <c r="I71" s="55"/>
      <c r="J71" s="55"/>
    </row>
    <row r="72" spans="1:10">
      <c r="A72" s="55"/>
      <c r="B72" s="55"/>
      <c r="C72" s="55"/>
      <c r="D72" s="55"/>
      <c r="E72" s="55"/>
      <c r="F72" s="55"/>
      <c r="G72" s="55"/>
      <c r="H72" s="55"/>
      <c r="I72" s="55"/>
      <c r="J72" s="55"/>
    </row>
    <row r="73" spans="1:10">
      <c r="A73" s="55"/>
      <c r="B73" s="55"/>
      <c r="C73" s="55"/>
      <c r="D73" s="55"/>
      <c r="E73" s="55"/>
      <c r="F73" s="55"/>
      <c r="G73" s="55"/>
      <c r="H73" s="55"/>
      <c r="I73" s="55"/>
      <c r="J73" s="55"/>
    </row>
    <row r="74" spans="1:10">
      <c r="A74" s="55"/>
      <c r="B74" s="55"/>
      <c r="C74" s="55"/>
      <c r="D74" s="55"/>
      <c r="E74" s="55" t="s">
        <v>6</v>
      </c>
      <c r="F74" s="55"/>
      <c r="G74" s="55"/>
      <c r="H74" s="55"/>
      <c r="I74" s="55"/>
      <c r="J74" s="55"/>
    </row>
    <row r="75" spans="1:10">
      <c r="A75" s="55"/>
      <c r="B75" s="55"/>
      <c r="C75" s="55"/>
      <c r="D75" s="59" t="s">
        <v>7</v>
      </c>
      <c r="E75" s="59"/>
      <c r="F75" s="55" t="s">
        <v>8</v>
      </c>
      <c r="G75" s="55"/>
      <c r="H75" s="55"/>
      <c r="I75" s="55"/>
      <c r="J75" s="55"/>
    </row>
    <row r="76" spans="1:10">
      <c r="A76" s="55"/>
      <c r="B76" s="55"/>
      <c r="C76" s="55"/>
      <c r="D76" s="59" t="s">
        <v>9</v>
      </c>
      <c r="E76" s="59"/>
      <c r="F76" s="55" t="s">
        <v>10</v>
      </c>
      <c r="G76" s="55"/>
      <c r="H76" s="55"/>
      <c r="I76" s="55"/>
      <c r="J76" s="55"/>
    </row>
    <row r="77" spans="1:10">
      <c r="A77" s="55"/>
      <c r="B77" s="55"/>
      <c r="C77" s="59" t="s">
        <v>11</v>
      </c>
      <c r="D77" s="59"/>
      <c r="E77" s="59"/>
      <c r="F77" s="57" t="s">
        <v>12</v>
      </c>
      <c r="G77" s="55"/>
      <c r="H77" s="55"/>
      <c r="I77" s="55"/>
      <c r="J77" s="55"/>
    </row>
    <row r="78" spans="1:10">
      <c r="A78" s="55"/>
      <c r="B78" s="55"/>
      <c r="C78" s="55"/>
      <c r="D78" s="55"/>
      <c r="E78" s="55"/>
      <c r="F78" s="55"/>
      <c r="G78" s="55"/>
      <c r="H78" s="55"/>
      <c r="I78" s="55"/>
      <c r="J78" s="55"/>
    </row>
    <row r="79" spans="1:10">
      <c r="A79" s="55"/>
      <c r="B79" s="55"/>
      <c r="C79" s="55"/>
      <c r="D79" s="55"/>
      <c r="E79" s="55"/>
      <c r="F79" s="55"/>
      <c r="G79" s="55"/>
      <c r="H79" s="55"/>
      <c r="I79" s="55"/>
      <c r="J79" s="55"/>
    </row>
    <row r="80" spans="1:10">
      <c r="A80" s="55"/>
      <c r="B80" s="55"/>
      <c r="C80" s="55"/>
      <c r="D80" s="55"/>
      <c r="E80" s="55"/>
      <c r="F80" s="55"/>
      <c r="G80" s="55"/>
      <c r="H80" s="55"/>
      <c r="I80" s="55"/>
      <c r="J80" s="55"/>
    </row>
    <row r="81" spans="1:10">
      <c r="A81" s="55"/>
      <c r="B81" s="55"/>
      <c r="C81" s="55"/>
      <c r="D81" s="55"/>
      <c r="E81" s="55"/>
      <c r="F81" s="55"/>
      <c r="G81" s="55"/>
      <c r="H81" s="55"/>
      <c r="I81" s="55"/>
      <c r="J81" s="55"/>
    </row>
    <row r="82" spans="1:10">
      <c r="A82" s="55"/>
      <c r="B82" s="55"/>
      <c r="C82" s="55"/>
      <c r="D82" s="55"/>
      <c r="E82" s="55"/>
      <c r="F82" s="55"/>
      <c r="G82" s="55"/>
      <c r="H82" s="55"/>
      <c r="I82" s="55"/>
      <c r="J82" s="55"/>
    </row>
    <row r="83" spans="1:10">
      <c r="A83" s="55"/>
      <c r="B83" s="55"/>
      <c r="C83" s="55"/>
      <c r="D83" s="55"/>
      <c r="E83" s="55"/>
      <c r="F83" s="55"/>
      <c r="G83" s="55"/>
      <c r="H83" s="55"/>
      <c r="I83" s="55"/>
      <c r="J83" s="55"/>
    </row>
    <row r="84" spans="1:10">
      <c r="A84" s="55"/>
      <c r="B84" s="55"/>
      <c r="C84" s="55"/>
      <c r="D84" s="55"/>
      <c r="E84" s="55"/>
      <c r="F84" s="55"/>
      <c r="G84" s="55"/>
      <c r="H84" s="55"/>
      <c r="I84" s="55"/>
      <c r="J84" s="55"/>
    </row>
    <row r="85" spans="1:10">
      <c r="A85" s="55"/>
      <c r="B85" s="55"/>
      <c r="C85" s="55"/>
      <c r="D85" s="55"/>
      <c r="E85" s="55"/>
      <c r="F85" s="55"/>
      <c r="G85" s="55"/>
      <c r="H85" s="55"/>
      <c r="I85" s="55"/>
      <c r="J85" s="55"/>
    </row>
    <row r="86" spans="1:10">
      <c r="A86" s="55"/>
      <c r="B86" s="55"/>
      <c r="C86" s="55"/>
      <c r="D86" s="55"/>
      <c r="E86" s="55"/>
      <c r="F86" s="55"/>
      <c r="G86" s="55"/>
      <c r="H86" s="55"/>
      <c r="I86" s="55"/>
      <c r="J86" s="55"/>
    </row>
    <row r="87" spans="1:10">
      <c r="A87" s="55"/>
      <c r="B87" s="55"/>
      <c r="C87" s="55"/>
      <c r="D87" s="55"/>
      <c r="E87" s="55"/>
      <c r="F87" s="55"/>
      <c r="G87" s="55"/>
      <c r="H87" s="55"/>
      <c r="I87" s="55"/>
      <c r="J87" s="55"/>
    </row>
    <row r="88" spans="1:10">
      <c r="A88" s="55"/>
      <c r="B88" s="55"/>
      <c r="C88" s="55"/>
      <c r="D88" s="55"/>
      <c r="E88" s="55"/>
      <c r="F88" s="55"/>
      <c r="G88" s="55"/>
      <c r="H88" s="55"/>
      <c r="I88" s="55"/>
      <c r="J88" s="55"/>
    </row>
    <row r="89" spans="1:10">
      <c r="A89" s="55"/>
      <c r="B89" s="55"/>
      <c r="C89" s="55"/>
      <c r="D89" s="55"/>
      <c r="E89" s="55"/>
      <c r="F89" s="55"/>
      <c r="G89" s="55"/>
      <c r="H89" s="55"/>
      <c r="I89" s="55"/>
      <c r="J89" s="55"/>
    </row>
    <row r="90" spans="1:10">
      <c r="A90" s="55"/>
      <c r="B90" s="55"/>
      <c r="C90" s="55"/>
      <c r="D90" s="55"/>
      <c r="E90" s="55"/>
      <c r="F90" s="55"/>
      <c r="G90" s="55"/>
      <c r="H90" s="55"/>
      <c r="I90" s="55"/>
      <c r="J90" s="55"/>
    </row>
    <row r="91" spans="1:10">
      <c r="A91" s="55"/>
      <c r="B91" s="55"/>
      <c r="C91" s="55"/>
      <c r="D91" s="55"/>
      <c r="E91" s="55"/>
      <c r="F91" s="55"/>
      <c r="G91" s="55"/>
      <c r="H91" s="55"/>
      <c r="I91" s="55"/>
      <c r="J91" s="55"/>
    </row>
  </sheetData>
  <sheetProtection selectLockedCells="1"/>
  <mergeCells count="7">
    <mergeCell ref="D76:E76"/>
    <mergeCell ref="C77:E77"/>
    <mergeCell ref="B6:L6"/>
    <mergeCell ref="B13:L17"/>
    <mergeCell ref="E66:F66"/>
    <mergeCell ref="E59:F59"/>
    <mergeCell ref="D75:E75"/>
  </mergeCells>
  <hyperlinks>
    <hyperlink ref="F76" r:id="rId1" xr:uid="{00000000-0004-0000-0000-000000000000}"/>
  </hyperlinks>
  <pageMargins left="0.70866141732283472" right="0.70866141732283472" top="0.74803149606299213" bottom="0.74803149606299213" header="0.31496062992125984" footer="0.31496062992125984"/>
  <pageSetup paperSize="9" orientation="portrait"/>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4:G25"/>
  <sheetViews>
    <sheetView showGridLines="0" workbookViewId="0"/>
  </sheetViews>
  <sheetFormatPr defaultColWidth="8.7109375" defaultRowHeight="14.45"/>
  <cols>
    <col min="1" max="1" width="4.7109375" customWidth="1"/>
    <col min="2" max="2" width="10.28515625" customWidth="1"/>
    <col min="4" max="7" width="10.28515625" customWidth="1"/>
    <col min="8" max="8" width="3.42578125" customWidth="1"/>
  </cols>
  <sheetData>
    <row r="4" spans="2:7" ht="15" thickBot="1"/>
    <row r="5" spans="2:7" ht="15" thickBot="1">
      <c r="B5" s="70" t="s">
        <v>13</v>
      </c>
      <c r="C5" s="71"/>
      <c r="D5" s="71"/>
      <c r="E5" s="71"/>
      <c r="F5" s="71"/>
      <c r="G5" s="72"/>
    </row>
    <row r="6" spans="2:7" ht="15" thickBot="1"/>
    <row r="7" spans="2:7" ht="15" thickBot="1">
      <c r="B7" s="91" t="s">
        <v>14</v>
      </c>
      <c r="C7" s="92"/>
      <c r="D7" s="108"/>
      <c r="E7" s="109"/>
      <c r="F7" s="109"/>
      <c r="G7" s="110"/>
    </row>
    <row r="8" spans="2:7" ht="15" thickBot="1">
      <c r="B8" s="91" t="s">
        <v>15</v>
      </c>
      <c r="C8" s="92"/>
      <c r="D8" s="108"/>
      <c r="E8" s="109"/>
      <c r="F8" s="109"/>
      <c r="G8" s="110"/>
    </row>
    <row r="9" spans="2:7" ht="15" thickBot="1"/>
    <row r="10" spans="2:7" ht="15" thickBot="1">
      <c r="B10" s="91" t="s">
        <v>16</v>
      </c>
      <c r="C10" s="105"/>
      <c r="D10" s="106"/>
      <c r="E10" s="107"/>
      <c r="F10" s="111"/>
      <c r="G10" s="107"/>
    </row>
    <row r="11" spans="2:7">
      <c r="D11" s="82"/>
      <c r="E11" s="83"/>
      <c r="F11" s="88"/>
      <c r="G11" s="83"/>
    </row>
    <row r="12" spans="2:7">
      <c r="D12" s="84"/>
      <c r="E12" s="85"/>
      <c r="F12" s="89"/>
      <c r="G12" s="85"/>
    </row>
    <row r="13" spans="2:7">
      <c r="D13" s="82"/>
      <c r="E13" s="83"/>
      <c r="F13" s="88"/>
      <c r="G13" s="83"/>
    </row>
    <row r="14" spans="2:7">
      <c r="D14" s="84"/>
      <c r="E14" s="85"/>
      <c r="F14" s="89"/>
      <c r="G14" s="85"/>
    </row>
    <row r="15" spans="2:7">
      <c r="D15" s="82"/>
      <c r="E15" s="83"/>
      <c r="F15" s="88"/>
      <c r="G15" s="83"/>
    </row>
    <row r="16" spans="2:7">
      <c r="D16" s="84"/>
      <c r="E16" s="85"/>
      <c r="F16" s="89"/>
      <c r="G16" s="85"/>
    </row>
    <row r="17" spans="2:7" ht="15" thickBot="1">
      <c r="D17" s="86"/>
      <c r="E17" s="87"/>
      <c r="F17" s="90"/>
      <c r="G17" s="87"/>
    </row>
    <row r="18" spans="2:7" ht="15" thickBot="1"/>
    <row r="19" spans="2:7" ht="15" thickBot="1">
      <c r="B19" s="79" t="s">
        <v>17</v>
      </c>
      <c r="C19" s="80"/>
      <c r="D19" s="80"/>
      <c r="E19" s="80"/>
      <c r="F19" s="80"/>
      <c r="G19" s="81"/>
    </row>
    <row r="20" spans="2:7" ht="15" thickBot="1"/>
    <row r="21" spans="2:7" ht="15" thickBot="1">
      <c r="B21" s="95" t="s">
        <v>18</v>
      </c>
      <c r="C21" s="96"/>
      <c r="D21" s="95" t="s">
        <v>19</v>
      </c>
      <c r="E21" s="96"/>
      <c r="F21" s="95" t="s">
        <v>20</v>
      </c>
      <c r="G21" s="96"/>
    </row>
    <row r="22" spans="2:7">
      <c r="B22" s="97"/>
      <c r="C22" s="98"/>
      <c r="D22" s="97"/>
      <c r="E22" s="98"/>
      <c r="F22" s="73"/>
      <c r="G22" s="74"/>
    </row>
    <row r="23" spans="2:7">
      <c r="B23" s="101"/>
      <c r="C23" s="102"/>
      <c r="D23" s="101"/>
      <c r="E23" s="102"/>
      <c r="F23" s="75"/>
      <c r="G23" s="76"/>
    </row>
    <row r="24" spans="2:7">
      <c r="B24" s="103"/>
      <c r="C24" s="104"/>
      <c r="D24" s="103"/>
      <c r="E24" s="104"/>
      <c r="F24" s="77"/>
      <c r="G24" s="78"/>
    </row>
    <row r="25" spans="2:7" ht="15" thickBot="1">
      <c r="B25" s="99"/>
      <c r="C25" s="100"/>
      <c r="D25" s="99"/>
      <c r="E25" s="100"/>
      <c r="F25" s="93"/>
      <c r="G25" s="94"/>
    </row>
  </sheetData>
  <sheetProtection selectLockedCells="1"/>
  <mergeCells count="38">
    <mergeCell ref="B8:C8"/>
    <mergeCell ref="B10:C10"/>
    <mergeCell ref="D10:E10"/>
    <mergeCell ref="D11:E11"/>
    <mergeCell ref="D7:G7"/>
    <mergeCell ref="D8:G8"/>
    <mergeCell ref="F10:G10"/>
    <mergeCell ref="F11:G11"/>
    <mergeCell ref="F25:G25"/>
    <mergeCell ref="F12:G12"/>
    <mergeCell ref="D12:E12"/>
    <mergeCell ref="B21:C21"/>
    <mergeCell ref="D21:E21"/>
    <mergeCell ref="F21:G21"/>
    <mergeCell ref="B22:C22"/>
    <mergeCell ref="B25:C25"/>
    <mergeCell ref="D22:E22"/>
    <mergeCell ref="D23:E23"/>
    <mergeCell ref="D24:E24"/>
    <mergeCell ref="D25:E25"/>
    <mergeCell ref="B23:C23"/>
    <mergeCell ref="B24:C24"/>
    <mergeCell ref="B5:G5"/>
    <mergeCell ref="F22:G22"/>
    <mergeCell ref="F23:G23"/>
    <mergeCell ref="F24:G24"/>
    <mergeCell ref="B19:G19"/>
    <mergeCell ref="D13:E13"/>
    <mergeCell ref="D14:E14"/>
    <mergeCell ref="D15:E15"/>
    <mergeCell ref="D16:E16"/>
    <mergeCell ref="D17:E17"/>
    <mergeCell ref="F13:G13"/>
    <mergeCell ref="F14:G14"/>
    <mergeCell ref="F15:G15"/>
    <mergeCell ref="F16:G16"/>
    <mergeCell ref="F17:G17"/>
    <mergeCell ref="B7:C7"/>
  </mergeCells>
  <printOptions horizontalCentered="1" verticalCentered="1"/>
  <pageMargins left="0.70866141732283472" right="0.70866141732283472" top="0.74803149606299213" bottom="0.74803149606299213" header="0.31496062992125984" footer="0.31496062992125984"/>
  <pageSetup paperSize="9" scale="130" orientation="portrait"/>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88"/>
  <sheetViews>
    <sheetView showGridLines="0" zoomScale="80" zoomScaleNormal="80" zoomScaleSheetLayoutView="100" zoomScalePageLayoutView="110" workbookViewId="0">
      <pane ySplit="18" topLeftCell="A83" activePane="bottomLeft" state="frozen"/>
      <selection pane="bottomLeft" activeCell="H56" sqref="H56:H61"/>
    </sheetView>
  </sheetViews>
  <sheetFormatPr defaultColWidth="8.7109375" defaultRowHeight="14.45"/>
  <cols>
    <col min="1" max="1" width="3.7109375" customWidth="1"/>
    <col min="2" max="2" width="3.7109375" style="15" customWidth="1"/>
    <col min="3" max="6" width="17.42578125" customWidth="1"/>
    <col min="7" max="7" width="12.28515625" style="18" bestFit="1" customWidth="1"/>
    <col min="9" max="9" width="4.42578125" customWidth="1"/>
    <col min="10" max="10" width="4.42578125" style="15" customWidth="1"/>
    <col min="11" max="14" width="17.42578125" customWidth="1"/>
    <col min="15" max="15" width="12.140625" style="18" customWidth="1"/>
    <col min="17" max="17" width="2.7109375" customWidth="1"/>
  </cols>
  <sheetData>
    <row r="2" spans="2:15">
      <c r="C2" s="19"/>
      <c r="D2" s="20"/>
      <c r="E2" s="20"/>
      <c r="G2" s="20"/>
      <c r="H2" s="20"/>
      <c r="J2" s="38" t="s">
        <v>21</v>
      </c>
      <c r="K2" s="122" t="s">
        <v>22</v>
      </c>
      <c r="L2" s="123"/>
      <c r="M2" s="39" t="s">
        <v>23</v>
      </c>
      <c r="O2"/>
    </row>
    <row r="3" spans="2:15">
      <c r="C3" s="20"/>
      <c r="D3" s="20"/>
      <c r="E3" s="20"/>
      <c r="G3" s="20"/>
      <c r="H3" s="20"/>
      <c r="J3" s="40">
        <v>1</v>
      </c>
      <c r="K3" s="118" t="s">
        <v>24</v>
      </c>
      <c r="L3" s="118"/>
      <c r="M3" s="17">
        <f>H21</f>
        <v>0</v>
      </c>
      <c r="O3"/>
    </row>
    <row r="4" spans="2:15">
      <c r="B4"/>
      <c r="G4"/>
      <c r="J4" s="41">
        <v>2</v>
      </c>
      <c r="K4" s="119" t="s">
        <v>25</v>
      </c>
      <c r="L4" s="119"/>
      <c r="M4" s="42">
        <f>P21</f>
        <v>0</v>
      </c>
      <c r="O4"/>
    </row>
    <row r="5" spans="2:15">
      <c r="B5"/>
      <c r="G5"/>
      <c r="J5" s="40">
        <v>3</v>
      </c>
      <c r="K5" s="118" t="s">
        <v>26</v>
      </c>
      <c r="L5" s="118"/>
      <c r="M5" s="17">
        <f>H30</f>
        <v>0</v>
      </c>
      <c r="O5"/>
    </row>
    <row r="6" spans="2:15" ht="15" customHeight="1">
      <c r="B6"/>
      <c r="G6"/>
      <c r="J6" s="41">
        <v>4</v>
      </c>
      <c r="K6" s="119" t="s">
        <v>27</v>
      </c>
      <c r="L6" s="119"/>
      <c r="M6" s="42">
        <f>P30</f>
        <v>0</v>
      </c>
      <c r="O6"/>
    </row>
    <row r="7" spans="2:15">
      <c r="B7" s="60" t="s">
        <v>28</v>
      </c>
      <c r="C7" s="60"/>
      <c r="D7" s="60"/>
      <c r="E7" s="60"/>
      <c r="F7" s="60"/>
      <c r="G7" s="60"/>
      <c r="H7" s="60"/>
      <c r="J7" s="40">
        <v>5</v>
      </c>
      <c r="K7" s="118" t="s">
        <v>29</v>
      </c>
      <c r="L7" s="118"/>
      <c r="M7" s="17">
        <f>H39</f>
        <v>0</v>
      </c>
      <c r="O7"/>
    </row>
    <row r="8" spans="2:15">
      <c r="B8"/>
      <c r="G8"/>
      <c r="J8" s="41">
        <v>6</v>
      </c>
      <c r="K8" s="119" t="s">
        <v>30</v>
      </c>
      <c r="L8" s="119"/>
      <c r="M8" s="42">
        <f>P39</f>
        <v>0</v>
      </c>
      <c r="O8"/>
    </row>
    <row r="9" spans="2:15">
      <c r="B9" s="120" t="s">
        <v>31</v>
      </c>
      <c r="C9" s="121"/>
      <c r="D9" s="121"/>
      <c r="E9" s="121"/>
      <c r="F9" s="121"/>
      <c r="G9" s="121"/>
      <c r="H9" s="121"/>
      <c r="J9" s="40">
        <v>7</v>
      </c>
      <c r="K9" s="118" t="s">
        <v>32</v>
      </c>
      <c r="L9" s="118"/>
      <c r="M9" s="17">
        <f>H48</f>
        <v>0</v>
      </c>
      <c r="O9"/>
    </row>
    <row r="10" spans="2:15" ht="15" customHeight="1">
      <c r="B10" s="121"/>
      <c r="C10" s="121"/>
      <c r="D10" s="121"/>
      <c r="E10" s="121"/>
      <c r="F10" s="121"/>
      <c r="G10" s="121"/>
      <c r="H10" s="121"/>
      <c r="J10" s="41">
        <v>8</v>
      </c>
      <c r="K10" s="119" t="s">
        <v>33</v>
      </c>
      <c r="L10" s="119"/>
      <c r="M10" s="42">
        <f>P48</f>
        <v>0</v>
      </c>
      <c r="O10"/>
    </row>
    <row r="11" spans="2:15">
      <c r="B11" s="121"/>
      <c r="C11" s="121"/>
      <c r="D11" s="121"/>
      <c r="E11" s="121"/>
      <c r="F11" s="121"/>
      <c r="G11" s="121"/>
      <c r="H11" s="121"/>
      <c r="J11" s="40">
        <v>9</v>
      </c>
      <c r="K11" s="118" t="s">
        <v>34</v>
      </c>
      <c r="L11" s="118"/>
      <c r="M11" s="17">
        <f>H56</f>
        <v>0</v>
      </c>
      <c r="O11"/>
    </row>
    <row r="12" spans="2:15">
      <c r="B12" s="43"/>
      <c r="C12" s="43"/>
      <c r="D12" s="43"/>
      <c r="E12" s="43"/>
      <c r="F12" s="43"/>
      <c r="G12" s="43"/>
      <c r="H12" s="43"/>
      <c r="J12" s="41">
        <v>10</v>
      </c>
      <c r="K12" s="119" t="s">
        <v>35</v>
      </c>
      <c r="L12" s="119"/>
      <c r="M12" s="42">
        <f>P56</f>
        <v>0</v>
      </c>
      <c r="O12"/>
    </row>
    <row r="13" spans="2:15">
      <c r="B13" s="43"/>
      <c r="C13" s="43"/>
      <c r="D13" s="43"/>
      <c r="E13" s="43"/>
      <c r="F13" s="43"/>
      <c r="G13" s="43"/>
      <c r="H13" s="43"/>
      <c r="J13" s="40">
        <v>11</v>
      </c>
      <c r="K13" s="118" t="s">
        <v>36</v>
      </c>
      <c r="L13" s="118"/>
      <c r="M13" s="17">
        <f>H65</f>
        <v>0</v>
      </c>
      <c r="O13"/>
    </row>
    <row r="14" spans="2:15">
      <c r="B14" s="43"/>
      <c r="C14" s="43"/>
      <c r="D14" s="43"/>
      <c r="E14" s="43"/>
      <c r="F14" s="43"/>
      <c r="G14" s="43"/>
      <c r="H14" s="43"/>
      <c r="J14" s="41">
        <v>12</v>
      </c>
      <c r="K14" s="119" t="s">
        <v>37</v>
      </c>
      <c r="L14" s="119"/>
      <c r="M14" s="42">
        <f>P65</f>
        <v>0</v>
      </c>
      <c r="O14"/>
    </row>
    <row r="15" spans="2:15">
      <c r="B15" s="43"/>
      <c r="C15" s="43"/>
      <c r="D15" s="43"/>
      <c r="E15" s="43"/>
      <c r="F15" s="43"/>
      <c r="G15" s="43"/>
      <c r="H15" s="43"/>
      <c r="J15" s="40">
        <v>13</v>
      </c>
      <c r="K15" s="118" t="s">
        <v>38</v>
      </c>
      <c r="L15" s="118"/>
      <c r="M15" s="17">
        <f>H74</f>
        <v>0</v>
      </c>
      <c r="O15"/>
    </row>
    <row r="16" spans="2:15">
      <c r="B16" s="43"/>
      <c r="C16" s="43"/>
      <c r="D16" s="43"/>
      <c r="E16" s="43"/>
      <c r="F16" s="43"/>
      <c r="G16" s="43"/>
      <c r="H16" s="43"/>
      <c r="J16" s="41">
        <v>14</v>
      </c>
      <c r="K16" s="119" t="s">
        <v>39</v>
      </c>
      <c r="L16" s="119"/>
      <c r="M16" s="42">
        <f>P74</f>
        <v>0</v>
      </c>
      <c r="O16"/>
    </row>
    <row r="17" spans="2:16">
      <c r="B17" s="43"/>
      <c r="C17" s="43"/>
      <c r="D17" s="43"/>
      <c r="E17" s="43"/>
      <c r="F17" s="43"/>
      <c r="G17" s="43"/>
      <c r="H17" s="43"/>
      <c r="J17" s="40">
        <v>15</v>
      </c>
      <c r="K17" s="118" t="s">
        <v>40</v>
      </c>
      <c r="L17" s="118"/>
      <c r="M17" s="17">
        <f>H83</f>
        <v>0</v>
      </c>
      <c r="O17"/>
    </row>
    <row r="18" spans="2:16">
      <c r="B18" s="43"/>
      <c r="C18" s="43"/>
      <c r="D18" s="43"/>
      <c r="E18" s="43"/>
      <c r="F18" s="43"/>
      <c r="G18" s="43"/>
      <c r="H18" s="43"/>
      <c r="J18" s="44"/>
      <c r="K18" s="45"/>
      <c r="L18" s="45"/>
      <c r="M18" s="46"/>
      <c r="O18"/>
    </row>
    <row r="20" spans="2:16" s="15" customFormat="1" ht="15.6">
      <c r="B20" s="38" t="s">
        <v>21</v>
      </c>
      <c r="C20" s="112" t="s">
        <v>41</v>
      </c>
      <c r="D20" s="112"/>
      <c r="E20" s="112"/>
      <c r="F20" s="112"/>
      <c r="G20" s="38" t="s">
        <v>42</v>
      </c>
      <c r="H20" s="38" t="s">
        <v>23</v>
      </c>
      <c r="J20" s="38" t="s">
        <v>21</v>
      </c>
      <c r="K20" s="112" t="s">
        <v>43</v>
      </c>
      <c r="L20" s="112"/>
      <c r="M20" s="112"/>
      <c r="N20" s="112"/>
      <c r="O20" s="38" t="s">
        <v>42</v>
      </c>
      <c r="P20" s="38" t="s">
        <v>23</v>
      </c>
    </row>
    <row r="21" spans="2:16" ht="38.25" customHeight="1">
      <c r="B21" s="40">
        <v>1</v>
      </c>
      <c r="C21" s="113" t="s">
        <v>44</v>
      </c>
      <c r="D21" s="113"/>
      <c r="E21" s="113"/>
      <c r="F21" s="113"/>
      <c r="G21" s="40">
        <v>0</v>
      </c>
      <c r="H21" s="114">
        <v>0</v>
      </c>
      <c r="J21" s="40">
        <v>1</v>
      </c>
      <c r="K21" s="113" t="s">
        <v>45</v>
      </c>
      <c r="L21" s="113"/>
      <c r="M21" s="113"/>
      <c r="N21" s="113"/>
      <c r="O21" s="40">
        <v>0</v>
      </c>
      <c r="P21" s="114">
        <v>0</v>
      </c>
    </row>
    <row r="22" spans="2:16" ht="38.25" customHeight="1">
      <c r="B22" s="41">
        <v>2</v>
      </c>
      <c r="C22" s="117" t="s">
        <v>46</v>
      </c>
      <c r="D22" s="117"/>
      <c r="E22" s="117"/>
      <c r="F22" s="117"/>
      <c r="G22" s="41" t="s">
        <v>47</v>
      </c>
      <c r="H22" s="115"/>
      <c r="J22" s="41">
        <v>2</v>
      </c>
      <c r="K22" s="117" t="s">
        <v>48</v>
      </c>
      <c r="L22" s="117"/>
      <c r="M22" s="117"/>
      <c r="N22" s="117"/>
      <c r="O22" s="41" t="s">
        <v>47</v>
      </c>
      <c r="P22" s="115"/>
    </row>
    <row r="23" spans="2:16" ht="38.25" customHeight="1">
      <c r="B23" s="40">
        <v>3</v>
      </c>
      <c r="C23" s="113" t="s">
        <v>49</v>
      </c>
      <c r="D23" s="113"/>
      <c r="E23" s="113"/>
      <c r="F23" s="113"/>
      <c r="G23" s="40" t="s">
        <v>50</v>
      </c>
      <c r="H23" s="115"/>
      <c r="J23" s="40">
        <v>3</v>
      </c>
      <c r="K23" s="113" t="s">
        <v>51</v>
      </c>
      <c r="L23" s="113"/>
      <c r="M23" s="113"/>
      <c r="N23" s="113"/>
      <c r="O23" s="40" t="s">
        <v>50</v>
      </c>
      <c r="P23" s="115"/>
    </row>
    <row r="24" spans="2:16" ht="38.25" customHeight="1">
      <c r="B24" s="41">
        <v>4</v>
      </c>
      <c r="C24" s="117" t="s">
        <v>52</v>
      </c>
      <c r="D24" s="117"/>
      <c r="E24" s="117"/>
      <c r="F24" s="117"/>
      <c r="G24" s="41" t="s">
        <v>53</v>
      </c>
      <c r="H24" s="115"/>
      <c r="J24" s="41">
        <v>4</v>
      </c>
      <c r="K24" s="117" t="s">
        <v>54</v>
      </c>
      <c r="L24" s="117"/>
      <c r="M24" s="117"/>
      <c r="N24" s="117"/>
      <c r="O24" s="41" t="s">
        <v>53</v>
      </c>
      <c r="P24" s="115"/>
    </row>
    <row r="25" spans="2:16" ht="38.25" customHeight="1">
      <c r="B25" s="40">
        <v>5</v>
      </c>
      <c r="C25" s="113" t="s">
        <v>55</v>
      </c>
      <c r="D25" s="113"/>
      <c r="E25" s="113"/>
      <c r="F25" s="113"/>
      <c r="G25" s="40" t="s">
        <v>56</v>
      </c>
      <c r="H25" s="115"/>
      <c r="J25" s="40">
        <v>5</v>
      </c>
      <c r="K25" s="113" t="s">
        <v>57</v>
      </c>
      <c r="L25" s="113"/>
      <c r="M25" s="113"/>
      <c r="N25" s="113"/>
      <c r="O25" s="40" t="s">
        <v>56</v>
      </c>
      <c r="P25" s="115"/>
    </row>
    <row r="26" spans="2:16" ht="38.25" customHeight="1">
      <c r="B26" s="41">
        <v>6</v>
      </c>
      <c r="C26" s="117" t="s">
        <v>58</v>
      </c>
      <c r="D26" s="117"/>
      <c r="E26" s="117"/>
      <c r="F26" s="117"/>
      <c r="G26" s="41">
        <v>5</v>
      </c>
      <c r="H26" s="116"/>
      <c r="J26" s="41">
        <v>6</v>
      </c>
      <c r="K26" s="117" t="s">
        <v>59</v>
      </c>
      <c r="L26" s="117"/>
      <c r="M26" s="117"/>
      <c r="N26" s="117"/>
      <c r="O26" s="41">
        <v>5</v>
      </c>
      <c r="P26" s="116"/>
    </row>
    <row r="29" spans="2:16" s="15" customFormat="1" ht="18.75" customHeight="1">
      <c r="B29" s="38" t="s">
        <v>21</v>
      </c>
      <c r="C29" s="112" t="s">
        <v>60</v>
      </c>
      <c r="D29" s="112"/>
      <c r="E29" s="112"/>
      <c r="F29" s="112"/>
      <c r="G29" s="38" t="s">
        <v>42</v>
      </c>
      <c r="H29" s="38" t="s">
        <v>23</v>
      </c>
      <c r="J29" s="38" t="s">
        <v>21</v>
      </c>
      <c r="K29" s="112" t="s">
        <v>61</v>
      </c>
      <c r="L29" s="112"/>
      <c r="M29" s="112"/>
      <c r="N29" s="112"/>
      <c r="O29" s="38" t="s">
        <v>42</v>
      </c>
      <c r="P29" s="38" t="s">
        <v>23</v>
      </c>
    </row>
    <row r="30" spans="2:16" ht="38.25" customHeight="1">
      <c r="B30" s="40">
        <v>1</v>
      </c>
      <c r="C30" s="113" t="s">
        <v>62</v>
      </c>
      <c r="D30" s="113"/>
      <c r="E30" s="113"/>
      <c r="F30" s="113"/>
      <c r="G30" s="40">
        <v>0</v>
      </c>
      <c r="H30" s="114">
        <v>0</v>
      </c>
      <c r="J30" s="40">
        <v>1</v>
      </c>
      <c r="K30" s="113" t="s">
        <v>63</v>
      </c>
      <c r="L30" s="113"/>
      <c r="M30" s="113"/>
      <c r="N30" s="113"/>
      <c r="O30" s="40">
        <v>0</v>
      </c>
      <c r="P30" s="114">
        <v>0</v>
      </c>
    </row>
    <row r="31" spans="2:16" ht="38.25" customHeight="1">
      <c r="B31" s="41">
        <v>2</v>
      </c>
      <c r="C31" s="117" t="s">
        <v>64</v>
      </c>
      <c r="D31" s="117"/>
      <c r="E31" s="117"/>
      <c r="F31" s="117"/>
      <c r="G31" s="41" t="s">
        <v>47</v>
      </c>
      <c r="H31" s="115"/>
      <c r="J31" s="41">
        <v>2</v>
      </c>
      <c r="K31" s="117" t="s">
        <v>65</v>
      </c>
      <c r="L31" s="117"/>
      <c r="M31" s="117"/>
      <c r="N31" s="117"/>
      <c r="O31" s="41" t="s">
        <v>47</v>
      </c>
      <c r="P31" s="115"/>
    </row>
    <row r="32" spans="2:16" ht="38.25" customHeight="1">
      <c r="B32" s="40">
        <v>3</v>
      </c>
      <c r="C32" s="113" t="s">
        <v>66</v>
      </c>
      <c r="D32" s="113"/>
      <c r="E32" s="113"/>
      <c r="F32" s="113"/>
      <c r="G32" s="40" t="s">
        <v>50</v>
      </c>
      <c r="H32" s="115"/>
      <c r="J32" s="40">
        <v>3</v>
      </c>
      <c r="K32" s="113" t="s">
        <v>67</v>
      </c>
      <c r="L32" s="113"/>
      <c r="M32" s="113"/>
      <c r="N32" s="113"/>
      <c r="O32" s="40" t="s">
        <v>50</v>
      </c>
      <c r="P32" s="115"/>
    </row>
    <row r="33" spans="2:16" ht="38.25" customHeight="1">
      <c r="B33" s="41">
        <v>4</v>
      </c>
      <c r="C33" s="117" t="s">
        <v>68</v>
      </c>
      <c r="D33" s="117"/>
      <c r="E33" s="117"/>
      <c r="F33" s="117"/>
      <c r="G33" s="41" t="s">
        <v>53</v>
      </c>
      <c r="H33" s="115"/>
      <c r="J33" s="41">
        <v>4</v>
      </c>
      <c r="K33" s="117" t="s">
        <v>69</v>
      </c>
      <c r="L33" s="117"/>
      <c r="M33" s="117"/>
      <c r="N33" s="117"/>
      <c r="O33" s="41" t="s">
        <v>53</v>
      </c>
      <c r="P33" s="115"/>
    </row>
    <row r="34" spans="2:16" ht="38.25" customHeight="1">
      <c r="B34" s="40">
        <v>5</v>
      </c>
      <c r="C34" s="113" t="s">
        <v>70</v>
      </c>
      <c r="D34" s="113"/>
      <c r="E34" s="113"/>
      <c r="F34" s="113"/>
      <c r="G34" s="40" t="s">
        <v>56</v>
      </c>
      <c r="H34" s="115"/>
      <c r="J34" s="40">
        <v>5</v>
      </c>
      <c r="K34" s="113" t="s">
        <v>71</v>
      </c>
      <c r="L34" s="113"/>
      <c r="M34" s="113"/>
      <c r="N34" s="113"/>
      <c r="O34" s="40" t="s">
        <v>56</v>
      </c>
      <c r="P34" s="115"/>
    </row>
    <row r="35" spans="2:16" ht="38.25" customHeight="1">
      <c r="B35" s="41">
        <v>6</v>
      </c>
      <c r="C35" s="117" t="s">
        <v>72</v>
      </c>
      <c r="D35" s="117"/>
      <c r="E35" s="117"/>
      <c r="F35" s="117"/>
      <c r="G35" s="41">
        <v>5</v>
      </c>
      <c r="H35" s="116"/>
      <c r="J35" s="41">
        <v>6</v>
      </c>
      <c r="K35" s="117" t="s">
        <v>73</v>
      </c>
      <c r="L35" s="117"/>
      <c r="M35" s="117"/>
      <c r="N35" s="117"/>
      <c r="O35" s="41">
        <v>5</v>
      </c>
      <c r="P35" s="116"/>
    </row>
    <row r="38" spans="2:16" s="15" customFormat="1" ht="18.75" customHeight="1">
      <c r="B38" s="38" t="s">
        <v>21</v>
      </c>
      <c r="C38" s="112" t="s">
        <v>74</v>
      </c>
      <c r="D38" s="112"/>
      <c r="E38" s="112"/>
      <c r="F38" s="112"/>
      <c r="G38" s="38" t="s">
        <v>42</v>
      </c>
      <c r="H38" s="38" t="s">
        <v>23</v>
      </c>
      <c r="J38" s="38" t="s">
        <v>21</v>
      </c>
      <c r="K38" s="112" t="s">
        <v>75</v>
      </c>
      <c r="L38" s="112"/>
      <c r="M38" s="112"/>
      <c r="N38" s="112"/>
      <c r="O38" s="38" t="s">
        <v>42</v>
      </c>
      <c r="P38" s="38" t="s">
        <v>23</v>
      </c>
    </row>
    <row r="39" spans="2:16" s="16" customFormat="1" ht="37.5" customHeight="1">
      <c r="B39" s="40">
        <v>1</v>
      </c>
      <c r="C39" s="113" t="s">
        <v>76</v>
      </c>
      <c r="D39" s="113"/>
      <c r="E39" s="113"/>
      <c r="F39" s="113"/>
      <c r="G39" s="40">
        <v>0</v>
      </c>
      <c r="H39" s="114">
        <v>0</v>
      </c>
      <c r="J39" s="40">
        <v>1</v>
      </c>
      <c r="K39" s="113" t="s">
        <v>77</v>
      </c>
      <c r="L39" s="113"/>
      <c r="M39" s="113"/>
      <c r="N39" s="113"/>
      <c r="O39" s="40">
        <v>0</v>
      </c>
      <c r="P39" s="114">
        <v>0</v>
      </c>
    </row>
    <row r="40" spans="2:16" s="16" customFormat="1" ht="37.5" customHeight="1">
      <c r="B40" s="41">
        <v>2</v>
      </c>
      <c r="C40" s="117" t="s">
        <v>78</v>
      </c>
      <c r="D40" s="117"/>
      <c r="E40" s="117"/>
      <c r="F40" s="117"/>
      <c r="G40" s="41" t="s">
        <v>47</v>
      </c>
      <c r="H40" s="115"/>
      <c r="J40" s="41">
        <v>2</v>
      </c>
      <c r="K40" s="117" t="s">
        <v>79</v>
      </c>
      <c r="L40" s="117"/>
      <c r="M40" s="117"/>
      <c r="N40" s="117"/>
      <c r="O40" s="41" t="s">
        <v>47</v>
      </c>
      <c r="P40" s="115"/>
    </row>
    <row r="41" spans="2:16" s="16" customFormat="1" ht="37.5" customHeight="1">
      <c r="B41" s="40">
        <v>3</v>
      </c>
      <c r="C41" s="113" t="s">
        <v>80</v>
      </c>
      <c r="D41" s="113"/>
      <c r="E41" s="113"/>
      <c r="F41" s="113"/>
      <c r="G41" s="40" t="s">
        <v>50</v>
      </c>
      <c r="H41" s="115"/>
      <c r="J41" s="40">
        <v>3</v>
      </c>
      <c r="K41" s="113" t="s">
        <v>81</v>
      </c>
      <c r="L41" s="113"/>
      <c r="M41" s="113"/>
      <c r="N41" s="113"/>
      <c r="O41" s="40" t="s">
        <v>50</v>
      </c>
      <c r="P41" s="115"/>
    </row>
    <row r="42" spans="2:16" s="16" customFormat="1" ht="37.5" customHeight="1">
      <c r="B42" s="41">
        <v>4</v>
      </c>
      <c r="C42" s="117" t="s">
        <v>82</v>
      </c>
      <c r="D42" s="117"/>
      <c r="E42" s="117"/>
      <c r="F42" s="117"/>
      <c r="G42" s="41" t="s">
        <v>53</v>
      </c>
      <c r="H42" s="115"/>
      <c r="J42" s="41">
        <v>4</v>
      </c>
      <c r="K42" s="117" t="s">
        <v>83</v>
      </c>
      <c r="L42" s="117"/>
      <c r="M42" s="117"/>
      <c r="N42" s="117"/>
      <c r="O42" s="41" t="s">
        <v>53</v>
      </c>
      <c r="P42" s="115"/>
    </row>
    <row r="43" spans="2:16" s="16" customFormat="1" ht="37.5" customHeight="1">
      <c r="B43" s="40">
        <v>5</v>
      </c>
      <c r="C43" s="113" t="s">
        <v>84</v>
      </c>
      <c r="D43" s="113"/>
      <c r="E43" s="113"/>
      <c r="F43" s="113"/>
      <c r="G43" s="40" t="s">
        <v>56</v>
      </c>
      <c r="H43" s="115"/>
      <c r="J43" s="40">
        <v>5</v>
      </c>
      <c r="K43" s="113" t="s">
        <v>85</v>
      </c>
      <c r="L43" s="113"/>
      <c r="M43" s="113"/>
      <c r="N43" s="113"/>
      <c r="O43" s="40" t="s">
        <v>56</v>
      </c>
      <c r="P43" s="115"/>
    </row>
    <row r="44" spans="2:16" s="16" customFormat="1" ht="37.5" customHeight="1">
      <c r="B44" s="41">
        <v>6</v>
      </c>
      <c r="C44" s="117" t="s">
        <v>86</v>
      </c>
      <c r="D44" s="117"/>
      <c r="E44" s="117"/>
      <c r="F44" s="117"/>
      <c r="G44" s="41">
        <v>5</v>
      </c>
      <c r="H44" s="116"/>
      <c r="J44" s="41">
        <v>6</v>
      </c>
      <c r="K44" s="117" t="s">
        <v>87</v>
      </c>
      <c r="L44" s="117"/>
      <c r="M44" s="117"/>
      <c r="N44" s="117"/>
      <c r="O44" s="41">
        <v>5</v>
      </c>
      <c r="P44" s="116"/>
    </row>
    <row r="47" spans="2:16" s="15" customFormat="1" ht="18.75" customHeight="1">
      <c r="B47" s="38" t="s">
        <v>21</v>
      </c>
      <c r="C47" s="112" t="s">
        <v>88</v>
      </c>
      <c r="D47" s="112"/>
      <c r="E47" s="112"/>
      <c r="F47" s="112"/>
      <c r="G47" s="38" t="s">
        <v>42</v>
      </c>
      <c r="H47" s="38" t="s">
        <v>23</v>
      </c>
      <c r="J47" s="38" t="s">
        <v>21</v>
      </c>
      <c r="K47" s="112" t="s">
        <v>89</v>
      </c>
      <c r="L47" s="112"/>
      <c r="M47" s="112"/>
      <c r="N47" s="112"/>
      <c r="O47" s="38" t="s">
        <v>42</v>
      </c>
      <c r="P47" s="38" t="s">
        <v>23</v>
      </c>
    </row>
    <row r="48" spans="2:16" s="16" customFormat="1" ht="50.25" customHeight="1">
      <c r="B48" s="40">
        <v>1</v>
      </c>
      <c r="C48" s="113" t="s">
        <v>90</v>
      </c>
      <c r="D48" s="113"/>
      <c r="E48" s="113"/>
      <c r="F48" s="113"/>
      <c r="G48" s="40">
        <v>0</v>
      </c>
      <c r="H48" s="114">
        <v>0</v>
      </c>
      <c r="J48" s="40">
        <v>1</v>
      </c>
      <c r="K48" s="113" t="s">
        <v>91</v>
      </c>
      <c r="L48" s="113"/>
      <c r="M48" s="113"/>
      <c r="N48" s="113"/>
      <c r="O48" s="40">
        <v>0</v>
      </c>
      <c r="P48" s="114">
        <v>0</v>
      </c>
    </row>
    <row r="49" spans="2:16" s="16" customFormat="1" ht="50.25" customHeight="1">
      <c r="B49" s="41">
        <v>2</v>
      </c>
      <c r="C49" s="117" t="s">
        <v>92</v>
      </c>
      <c r="D49" s="117"/>
      <c r="E49" s="117"/>
      <c r="F49" s="117"/>
      <c r="G49" s="41" t="s">
        <v>47</v>
      </c>
      <c r="H49" s="115"/>
      <c r="J49" s="41">
        <v>2</v>
      </c>
      <c r="K49" s="117" t="s">
        <v>93</v>
      </c>
      <c r="L49" s="117"/>
      <c r="M49" s="117"/>
      <c r="N49" s="117"/>
      <c r="O49" s="41" t="s">
        <v>47</v>
      </c>
      <c r="P49" s="115"/>
    </row>
    <row r="50" spans="2:16" s="16" customFormat="1" ht="50.25" customHeight="1">
      <c r="B50" s="40">
        <v>3</v>
      </c>
      <c r="C50" s="113" t="s">
        <v>94</v>
      </c>
      <c r="D50" s="113"/>
      <c r="E50" s="113"/>
      <c r="F50" s="113"/>
      <c r="G50" s="40" t="s">
        <v>50</v>
      </c>
      <c r="H50" s="115"/>
      <c r="J50" s="40">
        <v>3</v>
      </c>
      <c r="K50" s="113" t="s">
        <v>95</v>
      </c>
      <c r="L50" s="113"/>
      <c r="M50" s="113"/>
      <c r="N50" s="113"/>
      <c r="O50" s="40" t="s">
        <v>50</v>
      </c>
      <c r="P50" s="115"/>
    </row>
    <row r="51" spans="2:16" s="16" customFormat="1" ht="50.25" customHeight="1">
      <c r="B51" s="41">
        <v>4</v>
      </c>
      <c r="C51" s="117" t="s">
        <v>96</v>
      </c>
      <c r="D51" s="117"/>
      <c r="E51" s="117"/>
      <c r="F51" s="117"/>
      <c r="G51" s="41" t="s">
        <v>53</v>
      </c>
      <c r="H51" s="115"/>
      <c r="J51" s="41">
        <v>4</v>
      </c>
      <c r="K51" s="117" t="s">
        <v>97</v>
      </c>
      <c r="L51" s="117"/>
      <c r="M51" s="117"/>
      <c r="N51" s="117"/>
      <c r="O51" s="41" t="s">
        <v>53</v>
      </c>
      <c r="P51" s="115"/>
    </row>
    <row r="52" spans="2:16" s="16" customFormat="1" ht="50.25" customHeight="1">
      <c r="B52" s="40">
        <v>5</v>
      </c>
      <c r="C52" s="113" t="s">
        <v>98</v>
      </c>
      <c r="D52" s="113"/>
      <c r="E52" s="113"/>
      <c r="F52" s="113"/>
      <c r="G52" s="40" t="s">
        <v>56</v>
      </c>
      <c r="H52" s="115"/>
      <c r="J52" s="40">
        <v>5</v>
      </c>
      <c r="K52" s="113" t="s">
        <v>99</v>
      </c>
      <c r="L52" s="113"/>
      <c r="M52" s="113"/>
      <c r="N52" s="113"/>
      <c r="O52" s="40" t="s">
        <v>56</v>
      </c>
      <c r="P52" s="115"/>
    </row>
    <row r="53" spans="2:16" s="16" customFormat="1" ht="50.25" customHeight="1">
      <c r="B53" s="41">
        <v>6</v>
      </c>
      <c r="C53" s="117" t="s">
        <v>100</v>
      </c>
      <c r="D53" s="117"/>
      <c r="E53" s="117"/>
      <c r="F53" s="117"/>
      <c r="G53" s="41">
        <v>5</v>
      </c>
      <c r="H53" s="116"/>
      <c r="J53" s="41">
        <v>6</v>
      </c>
      <c r="K53" s="117" t="s">
        <v>101</v>
      </c>
      <c r="L53" s="117"/>
      <c r="M53" s="117"/>
      <c r="N53" s="117"/>
      <c r="O53" s="41">
        <v>5</v>
      </c>
      <c r="P53" s="116"/>
    </row>
    <row r="54" spans="2:16" ht="29.25" customHeight="1"/>
    <row r="55" spans="2:16" s="15" customFormat="1" ht="18.75" customHeight="1">
      <c r="B55" s="38" t="s">
        <v>21</v>
      </c>
      <c r="C55" s="112" t="s">
        <v>102</v>
      </c>
      <c r="D55" s="112"/>
      <c r="E55" s="112"/>
      <c r="F55" s="112"/>
      <c r="G55" s="38" t="s">
        <v>42</v>
      </c>
      <c r="H55" s="38" t="s">
        <v>23</v>
      </c>
      <c r="J55" s="38" t="s">
        <v>21</v>
      </c>
      <c r="K55" s="112" t="s">
        <v>103</v>
      </c>
      <c r="L55" s="112"/>
      <c r="M55" s="112"/>
      <c r="N55" s="112"/>
      <c r="O55" s="38" t="s">
        <v>42</v>
      </c>
      <c r="P55" s="38" t="s">
        <v>23</v>
      </c>
    </row>
    <row r="56" spans="2:16" ht="38.25" customHeight="1">
      <c r="B56" s="40">
        <v>1</v>
      </c>
      <c r="C56" s="113" t="s">
        <v>104</v>
      </c>
      <c r="D56" s="113"/>
      <c r="E56" s="113"/>
      <c r="F56" s="113"/>
      <c r="G56" s="40">
        <v>0</v>
      </c>
      <c r="H56" s="114">
        <v>0</v>
      </c>
      <c r="J56" s="40">
        <v>1</v>
      </c>
      <c r="K56" s="113" t="s">
        <v>105</v>
      </c>
      <c r="L56" s="113"/>
      <c r="M56" s="113"/>
      <c r="N56" s="113"/>
      <c r="O56" s="40">
        <v>0</v>
      </c>
      <c r="P56" s="114">
        <v>0</v>
      </c>
    </row>
    <row r="57" spans="2:16" ht="38.25" customHeight="1">
      <c r="B57" s="41">
        <v>2</v>
      </c>
      <c r="C57" s="117" t="s">
        <v>106</v>
      </c>
      <c r="D57" s="117"/>
      <c r="E57" s="117"/>
      <c r="F57" s="117"/>
      <c r="G57" s="41" t="s">
        <v>47</v>
      </c>
      <c r="H57" s="115"/>
      <c r="J57" s="41">
        <v>2</v>
      </c>
      <c r="K57" s="117" t="s">
        <v>107</v>
      </c>
      <c r="L57" s="117"/>
      <c r="M57" s="117"/>
      <c r="N57" s="117"/>
      <c r="O57" s="41" t="s">
        <v>47</v>
      </c>
      <c r="P57" s="115"/>
    </row>
    <row r="58" spans="2:16" ht="38.25" customHeight="1">
      <c r="B58" s="40">
        <v>3</v>
      </c>
      <c r="C58" s="113" t="s">
        <v>108</v>
      </c>
      <c r="D58" s="113"/>
      <c r="E58" s="113"/>
      <c r="F58" s="113"/>
      <c r="G58" s="40" t="s">
        <v>50</v>
      </c>
      <c r="H58" s="115"/>
      <c r="J58" s="40">
        <v>3</v>
      </c>
      <c r="K58" s="113" t="s">
        <v>109</v>
      </c>
      <c r="L58" s="113"/>
      <c r="M58" s="113"/>
      <c r="N58" s="113"/>
      <c r="O58" s="40" t="s">
        <v>50</v>
      </c>
      <c r="P58" s="115"/>
    </row>
    <row r="59" spans="2:16" ht="38.25" customHeight="1">
      <c r="B59" s="41">
        <v>4</v>
      </c>
      <c r="C59" s="117" t="s">
        <v>110</v>
      </c>
      <c r="D59" s="117"/>
      <c r="E59" s="117"/>
      <c r="F59" s="117"/>
      <c r="G59" s="41" t="s">
        <v>53</v>
      </c>
      <c r="H59" s="115"/>
      <c r="J59" s="41">
        <v>4</v>
      </c>
      <c r="K59" s="117" t="s">
        <v>111</v>
      </c>
      <c r="L59" s="117"/>
      <c r="M59" s="117"/>
      <c r="N59" s="117"/>
      <c r="O59" s="41" t="s">
        <v>53</v>
      </c>
      <c r="P59" s="115"/>
    </row>
    <row r="60" spans="2:16" ht="50.25" customHeight="1">
      <c r="B60" s="40">
        <v>5</v>
      </c>
      <c r="C60" s="113" t="s">
        <v>112</v>
      </c>
      <c r="D60" s="113"/>
      <c r="E60" s="113"/>
      <c r="F60" s="113"/>
      <c r="G60" s="40" t="s">
        <v>56</v>
      </c>
      <c r="H60" s="115"/>
      <c r="J60" s="40">
        <v>5</v>
      </c>
      <c r="K60" s="113" t="s">
        <v>113</v>
      </c>
      <c r="L60" s="113"/>
      <c r="M60" s="113"/>
      <c r="N60" s="113"/>
      <c r="O60" s="40" t="s">
        <v>56</v>
      </c>
      <c r="P60" s="115"/>
    </row>
    <row r="61" spans="2:16" ht="38.25" customHeight="1">
      <c r="B61" s="41">
        <v>6</v>
      </c>
      <c r="C61" s="117" t="s">
        <v>114</v>
      </c>
      <c r="D61" s="117"/>
      <c r="E61" s="117"/>
      <c r="F61" s="117"/>
      <c r="G61" s="41">
        <v>5</v>
      </c>
      <c r="H61" s="116"/>
      <c r="J61" s="41">
        <v>6</v>
      </c>
      <c r="K61" s="117" t="s">
        <v>115</v>
      </c>
      <c r="L61" s="117"/>
      <c r="M61" s="117"/>
      <c r="N61" s="117"/>
      <c r="O61" s="41">
        <v>5</v>
      </c>
      <c r="P61" s="116"/>
    </row>
    <row r="64" spans="2:16" ht="15.6">
      <c r="B64" s="38" t="s">
        <v>21</v>
      </c>
      <c r="C64" s="112" t="s">
        <v>116</v>
      </c>
      <c r="D64" s="112"/>
      <c r="E64" s="112"/>
      <c r="F64" s="112"/>
      <c r="G64" s="38" t="s">
        <v>42</v>
      </c>
      <c r="H64" s="38" t="s">
        <v>23</v>
      </c>
      <c r="J64" s="38" t="s">
        <v>21</v>
      </c>
      <c r="K64" s="112" t="s">
        <v>117</v>
      </c>
      <c r="L64" s="112"/>
      <c r="M64" s="112"/>
      <c r="N64" s="112"/>
      <c r="O64" s="38" t="s">
        <v>42</v>
      </c>
      <c r="P64" s="38" t="s">
        <v>23</v>
      </c>
    </row>
    <row r="65" spans="2:16" ht="37.5" customHeight="1">
      <c r="B65" s="40">
        <v>1</v>
      </c>
      <c r="C65" s="113" t="s">
        <v>118</v>
      </c>
      <c r="D65" s="113"/>
      <c r="E65" s="113"/>
      <c r="F65" s="113"/>
      <c r="G65" s="40">
        <v>0</v>
      </c>
      <c r="H65" s="114">
        <v>0</v>
      </c>
      <c r="J65" s="40">
        <v>1</v>
      </c>
      <c r="K65" s="113" t="s">
        <v>119</v>
      </c>
      <c r="L65" s="113"/>
      <c r="M65" s="113"/>
      <c r="N65" s="113"/>
      <c r="O65" s="40">
        <v>0</v>
      </c>
      <c r="P65" s="114">
        <v>0</v>
      </c>
    </row>
    <row r="66" spans="2:16" ht="37.5" customHeight="1">
      <c r="B66" s="41">
        <v>2</v>
      </c>
      <c r="C66" s="117" t="s">
        <v>120</v>
      </c>
      <c r="D66" s="117"/>
      <c r="E66" s="117"/>
      <c r="F66" s="117"/>
      <c r="G66" s="41" t="s">
        <v>47</v>
      </c>
      <c r="H66" s="115"/>
      <c r="J66" s="41">
        <v>2</v>
      </c>
      <c r="K66" s="117" t="s">
        <v>121</v>
      </c>
      <c r="L66" s="117"/>
      <c r="M66" s="117"/>
      <c r="N66" s="117"/>
      <c r="O66" s="41" t="s">
        <v>47</v>
      </c>
      <c r="P66" s="115"/>
    </row>
    <row r="67" spans="2:16" ht="37.5" customHeight="1">
      <c r="B67" s="40">
        <v>3</v>
      </c>
      <c r="C67" s="113" t="s">
        <v>122</v>
      </c>
      <c r="D67" s="113"/>
      <c r="E67" s="113"/>
      <c r="F67" s="113"/>
      <c r="G67" s="40" t="s">
        <v>50</v>
      </c>
      <c r="H67" s="115"/>
      <c r="J67" s="40">
        <v>3</v>
      </c>
      <c r="K67" s="113" t="s">
        <v>123</v>
      </c>
      <c r="L67" s="113"/>
      <c r="M67" s="113"/>
      <c r="N67" s="113"/>
      <c r="O67" s="40" t="s">
        <v>50</v>
      </c>
      <c r="P67" s="115"/>
    </row>
    <row r="68" spans="2:16" ht="37.5" customHeight="1">
      <c r="B68" s="41">
        <v>4</v>
      </c>
      <c r="C68" s="117" t="s">
        <v>124</v>
      </c>
      <c r="D68" s="117"/>
      <c r="E68" s="117"/>
      <c r="F68" s="117"/>
      <c r="G68" s="41" t="s">
        <v>53</v>
      </c>
      <c r="H68" s="115"/>
      <c r="J68" s="41">
        <v>4</v>
      </c>
      <c r="K68" s="117" t="s">
        <v>125</v>
      </c>
      <c r="L68" s="117"/>
      <c r="M68" s="117"/>
      <c r="N68" s="117"/>
      <c r="O68" s="41" t="s">
        <v>53</v>
      </c>
      <c r="P68" s="115"/>
    </row>
    <row r="69" spans="2:16" ht="37.5" customHeight="1">
      <c r="B69" s="40">
        <v>5</v>
      </c>
      <c r="C69" s="113" t="s">
        <v>126</v>
      </c>
      <c r="D69" s="113"/>
      <c r="E69" s="113"/>
      <c r="F69" s="113"/>
      <c r="G69" s="40" t="s">
        <v>56</v>
      </c>
      <c r="H69" s="115"/>
      <c r="J69" s="40">
        <v>5</v>
      </c>
      <c r="K69" s="113" t="s">
        <v>127</v>
      </c>
      <c r="L69" s="113"/>
      <c r="M69" s="113"/>
      <c r="N69" s="113"/>
      <c r="O69" s="40" t="s">
        <v>56</v>
      </c>
      <c r="P69" s="115"/>
    </row>
    <row r="70" spans="2:16" ht="37.5" customHeight="1">
      <c r="B70" s="41">
        <v>6</v>
      </c>
      <c r="C70" s="117" t="s">
        <v>128</v>
      </c>
      <c r="D70" s="117"/>
      <c r="E70" s="117"/>
      <c r="F70" s="117"/>
      <c r="G70" s="41">
        <v>5</v>
      </c>
      <c r="H70" s="116"/>
      <c r="J70" s="41">
        <v>6</v>
      </c>
      <c r="K70" s="117" t="s">
        <v>129</v>
      </c>
      <c r="L70" s="117"/>
      <c r="M70" s="117"/>
      <c r="N70" s="117"/>
      <c r="O70" s="41">
        <v>5</v>
      </c>
      <c r="P70" s="116"/>
    </row>
    <row r="73" spans="2:16" ht="15.6">
      <c r="B73" s="38" t="s">
        <v>21</v>
      </c>
      <c r="C73" s="112" t="s">
        <v>130</v>
      </c>
      <c r="D73" s="112"/>
      <c r="E73" s="112"/>
      <c r="F73" s="112"/>
      <c r="G73" s="38" t="s">
        <v>42</v>
      </c>
      <c r="H73" s="38" t="s">
        <v>23</v>
      </c>
      <c r="J73" s="38" t="s">
        <v>21</v>
      </c>
      <c r="K73" s="112" t="s">
        <v>131</v>
      </c>
      <c r="L73" s="112"/>
      <c r="M73" s="112"/>
      <c r="N73" s="112"/>
      <c r="O73" s="38" t="s">
        <v>42</v>
      </c>
      <c r="P73" s="38" t="s">
        <v>23</v>
      </c>
    </row>
    <row r="74" spans="2:16" ht="37.5" customHeight="1">
      <c r="B74" s="40">
        <v>1</v>
      </c>
      <c r="C74" s="113" t="s">
        <v>132</v>
      </c>
      <c r="D74" s="113"/>
      <c r="E74" s="113"/>
      <c r="F74" s="113"/>
      <c r="G74" s="40">
        <v>0</v>
      </c>
      <c r="H74" s="114">
        <v>0</v>
      </c>
      <c r="J74" s="40">
        <v>1</v>
      </c>
      <c r="K74" s="113" t="s">
        <v>133</v>
      </c>
      <c r="L74" s="113"/>
      <c r="M74" s="113"/>
      <c r="N74" s="113"/>
      <c r="O74" s="40">
        <v>0</v>
      </c>
      <c r="P74" s="114">
        <v>0</v>
      </c>
    </row>
    <row r="75" spans="2:16" ht="37.5" customHeight="1">
      <c r="B75" s="41">
        <v>2</v>
      </c>
      <c r="C75" s="117" t="s">
        <v>134</v>
      </c>
      <c r="D75" s="117"/>
      <c r="E75" s="117"/>
      <c r="F75" s="117"/>
      <c r="G75" s="41" t="s">
        <v>47</v>
      </c>
      <c r="H75" s="115"/>
      <c r="J75" s="41">
        <v>2</v>
      </c>
      <c r="K75" s="117" t="s">
        <v>135</v>
      </c>
      <c r="L75" s="117"/>
      <c r="M75" s="117"/>
      <c r="N75" s="117"/>
      <c r="O75" s="41" t="s">
        <v>47</v>
      </c>
      <c r="P75" s="115"/>
    </row>
    <row r="76" spans="2:16" ht="37.5" customHeight="1">
      <c r="B76" s="40">
        <v>3</v>
      </c>
      <c r="C76" s="113" t="s">
        <v>136</v>
      </c>
      <c r="D76" s="113"/>
      <c r="E76" s="113"/>
      <c r="F76" s="113"/>
      <c r="G76" s="40" t="s">
        <v>50</v>
      </c>
      <c r="H76" s="115"/>
      <c r="J76" s="40">
        <v>3</v>
      </c>
      <c r="K76" s="113" t="s">
        <v>137</v>
      </c>
      <c r="L76" s="113"/>
      <c r="M76" s="113"/>
      <c r="N76" s="113"/>
      <c r="O76" s="40" t="s">
        <v>50</v>
      </c>
      <c r="P76" s="115"/>
    </row>
    <row r="77" spans="2:16" ht="37.5" customHeight="1">
      <c r="B77" s="41">
        <v>4</v>
      </c>
      <c r="C77" s="117" t="s">
        <v>138</v>
      </c>
      <c r="D77" s="117"/>
      <c r="E77" s="117"/>
      <c r="F77" s="117"/>
      <c r="G77" s="41" t="s">
        <v>53</v>
      </c>
      <c r="H77" s="115"/>
      <c r="J77" s="41">
        <v>4</v>
      </c>
      <c r="K77" s="117" t="s">
        <v>139</v>
      </c>
      <c r="L77" s="117"/>
      <c r="M77" s="117"/>
      <c r="N77" s="117"/>
      <c r="O77" s="41" t="s">
        <v>53</v>
      </c>
      <c r="P77" s="115"/>
    </row>
    <row r="78" spans="2:16" ht="37.5" customHeight="1">
      <c r="B78" s="40">
        <v>5</v>
      </c>
      <c r="C78" s="113" t="s">
        <v>140</v>
      </c>
      <c r="D78" s="113"/>
      <c r="E78" s="113"/>
      <c r="F78" s="113"/>
      <c r="G78" s="40" t="s">
        <v>56</v>
      </c>
      <c r="H78" s="115"/>
      <c r="J78" s="40">
        <v>5</v>
      </c>
      <c r="K78" s="113" t="s">
        <v>141</v>
      </c>
      <c r="L78" s="113"/>
      <c r="M78" s="113"/>
      <c r="N78" s="113"/>
      <c r="O78" s="40" t="s">
        <v>56</v>
      </c>
      <c r="P78" s="115"/>
    </row>
    <row r="79" spans="2:16" ht="37.5" customHeight="1">
      <c r="B79" s="41">
        <v>6</v>
      </c>
      <c r="C79" s="117" t="s">
        <v>142</v>
      </c>
      <c r="D79" s="117"/>
      <c r="E79" s="117"/>
      <c r="F79" s="117"/>
      <c r="G79" s="41">
        <v>5</v>
      </c>
      <c r="H79" s="116"/>
      <c r="J79" s="41">
        <v>6</v>
      </c>
      <c r="K79" s="117" t="s">
        <v>143</v>
      </c>
      <c r="L79" s="117"/>
      <c r="M79" s="117"/>
      <c r="N79" s="117"/>
      <c r="O79" s="41">
        <v>5</v>
      </c>
      <c r="P79" s="116"/>
    </row>
    <row r="82" spans="2:8" ht="15.6">
      <c r="B82" s="38" t="s">
        <v>21</v>
      </c>
      <c r="C82" s="112" t="s">
        <v>144</v>
      </c>
      <c r="D82" s="112"/>
      <c r="E82" s="112"/>
      <c r="F82" s="112"/>
      <c r="G82" s="38" t="s">
        <v>42</v>
      </c>
      <c r="H82" s="38" t="s">
        <v>23</v>
      </c>
    </row>
    <row r="83" spans="2:8" ht="37.5" customHeight="1">
      <c r="B83" s="40">
        <v>1</v>
      </c>
      <c r="C83" s="113" t="s">
        <v>145</v>
      </c>
      <c r="D83" s="113"/>
      <c r="E83" s="113"/>
      <c r="F83" s="113"/>
      <c r="G83" s="40">
        <v>0</v>
      </c>
      <c r="H83" s="114">
        <v>0</v>
      </c>
    </row>
    <row r="84" spans="2:8" ht="37.5" customHeight="1">
      <c r="B84" s="41">
        <v>2</v>
      </c>
      <c r="C84" s="117" t="s">
        <v>146</v>
      </c>
      <c r="D84" s="117"/>
      <c r="E84" s="117"/>
      <c r="F84" s="117"/>
      <c r="G84" s="41" t="s">
        <v>47</v>
      </c>
      <c r="H84" s="115"/>
    </row>
    <row r="85" spans="2:8" ht="37.5" customHeight="1">
      <c r="B85" s="40">
        <v>3</v>
      </c>
      <c r="C85" s="113" t="s">
        <v>147</v>
      </c>
      <c r="D85" s="113"/>
      <c r="E85" s="113"/>
      <c r="F85" s="113"/>
      <c r="G85" s="40" t="s">
        <v>50</v>
      </c>
      <c r="H85" s="115"/>
    </row>
    <row r="86" spans="2:8" ht="37.5" customHeight="1">
      <c r="B86" s="41">
        <v>4</v>
      </c>
      <c r="C86" s="117" t="s">
        <v>148</v>
      </c>
      <c r="D86" s="117"/>
      <c r="E86" s="117"/>
      <c r="F86" s="117"/>
      <c r="G86" s="41" t="s">
        <v>53</v>
      </c>
      <c r="H86" s="115"/>
    </row>
    <row r="87" spans="2:8" ht="37.5" customHeight="1">
      <c r="B87" s="40">
        <v>5</v>
      </c>
      <c r="C87" s="113" t="s">
        <v>149</v>
      </c>
      <c r="D87" s="113"/>
      <c r="E87" s="113"/>
      <c r="F87" s="113"/>
      <c r="G87" s="40" t="s">
        <v>56</v>
      </c>
      <c r="H87" s="115"/>
    </row>
    <row r="88" spans="2:8" ht="37.5" customHeight="1">
      <c r="B88" s="41">
        <v>6</v>
      </c>
      <c r="C88" s="117" t="s">
        <v>150</v>
      </c>
      <c r="D88" s="117"/>
      <c r="E88" s="117"/>
      <c r="F88" s="117"/>
      <c r="G88" s="41">
        <v>5</v>
      </c>
      <c r="H88" s="116"/>
    </row>
  </sheetData>
  <sheetProtection selectLockedCells="1"/>
  <mergeCells count="138">
    <mergeCell ref="B9:H11"/>
    <mergeCell ref="K2:L2"/>
    <mergeCell ref="B7:H7"/>
    <mergeCell ref="P21:P26"/>
    <mergeCell ref="H30:H35"/>
    <mergeCell ref="P30:P35"/>
    <mergeCell ref="H39:H44"/>
    <mergeCell ref="P39:P44"/>
    <mergeCell ref="K6:L6"/>
    <mergeCell ref="K7:L7"/>
    <mergeCell ref="K8:L8"/>
    <mergeCell ref="K9:L9"/>
    <mergeCell ref="K10:L10"/>
    <mergeCell ref="C35:F35"/>
    <mergeCell ref="K30:N30"/>
    <mergeCell ref="K31:N31"/>
    <mergeCell ref="K32:N32"/>
    <mergeCell ref="K33:N33"/>
    <mergeCell ref="K34:N34"/>
    <mergeCell ref="K14:L14"/>
    <mergeCell ref="K15:L15"/>
    <mergeCell ref="K16:L16"/>
    <mergeCell ref="K17:L17"/>
    <mergeCell ref="K35:N35"/>
    <mergeCell ref="K3:L3"/>
    <mergeCell ref="K4:L4"/>
    <mergeCell ref="K5:L5"/>
    <mergeCell ref="C56:F56"/>
    <mergeCell ref="K48:N48"/>
    <mergeCell ref="K49:N49"/>
    <mergeCell ref="K50:N50"/>
    <mergeCell ref="K51:N51"/>
    <mergeCell ref="K52:N52"/>
    <mergeCell ref="K53:N53"/>
    <mergeCell ref="C48:F48"/>
    <mergeCell ref="C49:F49"/>
    <mergeCell ref="C50:F50"/>
    <mergeCell ref="C51:F51"/>
    <mergeCell ref="C52:F52"/>
    <mergeCell ref="K11:L11"/>
    <mergeCell ref="C38:F38"/>
    <mergeCell ref="K38:N38"/>
    <mergeCell ref="K12:L12"/>
    <mergeCell ref="C30:F30"/>
    <mergeCell ref="C31:F31"/>
    <mergeCell ref="C32:F32"/>
    <mergeCell ref="C55:F55"/>
    <mergeCell ref="C33:F33"/>
    <mergeCell ref="K13:L13"/>
    <mergeCell ref="K55:N55"/>
    <mergeCell ref="K56:N56"/>
    <mergeCell ref="P56:P61"/>
    <mergeCell ref="K57:N57"/>
    <mergeCell ref="K58:N58"/>
    <mergeCell ref="K59:N59"/>
    <mergeCell ref="K60:N60"/>
    <mergeCell ref="K61:N61"/>
    <mergeCell ref="K47:N47"/>
    <mergeCell ref="K26:N26"/>
    <mergeCell ref="P48:P53"/>
    <mergeCell ref="C20:F20"/>
    <mergeCell ref="C24:F24"/>
    <mergeCell ref="C25:F25"/>
    <mergeCell ref="C53:F53"/>
    <mergeCell ref="K39:N39"/>
    <mergeCell ref="K40:N40"/>
    <mergeCell ref="K41:N41"/>
    <mergeCell ref="K42:N42"/>
    <mergeCell ref="K43:N43"/>
    <mergeCell ref="K44:N44"/>
    <mergeCell ref="C39:F39"/>
    <mergeCell ref="C40:F40"/>
    <mergeCell ref="C41:F41"/>
    <mergeCell ref="C42:F42"/>
    <mergeCell ref="C43:F43"/>
    <mergeCell ref="C44:F44"/>
    <mergeCell ref="K20:N20"/>
    <mergeCell ref="C21:F21"/>
    <mergeCell ref="C22:F22"/>
    <mergeCell ref="C23:F23"/>
    <mergeCell ref="C34:F34"/>
    <mergeCell ref="H48:H53"/>
    <mergeCell ref="C47:F47"/>
    <mergeCell ref="H21:H26"/>
    <mergeCell ref="C26:F26"/>
    <mergeCell ref="K21:N21"/>
    <mergeCell ref="K22:N22"/>
    <mergeCell ref="K23:N23"/>
    <mergeCell ref="K24:N24"/>
    <mergeCell ref="K25:N25"/>
    <mergeCell ref="K64:N64"/>
    <mergeCell ref="K65:N65"/>
    <mergeCell ref="C29:F29"/>
    <mergeCell ref="K29:N29"/>
    <mergeCell ref="C58:F58"/>
    <mergeCell ref="C59:F59"/>
    <mergeCell ref="C60:F60"/>
    <mergeCell ref="C61:F61"/>
    <mergeCell ref="C57:F57"/>
    <mergeCell ref="H56:H61"/>
    <mergeCell ref="P65:P70"/>
    <mergeCell ref="K66:N66"/>
    <mergeCell ref="K67:N67"/>
    <mergeCell ref="K68:N68"/>
    <mergeCell ref="K69:N69"/>
    <mergeCell ref="K70:N70"/>
    <mergeCell ref="C64:F64"/>
    <mergeCell ref="C65:F65"/>
    <mergeCell ref="H65:H70"/>
    <mergeCell ref="C66:F66"/>
    <mergeCell ref="C67:F67"/>
    <mergeCell ref="C68:F68"/>
    <mergeCell ref="C69:F69"/>
    <mergeCell ref="C70:F70"/>
    <mergeCell ref="P74:P79"/>
    <mergeCell ref="K75:N75"/>
    <mergeCell ref="K76:N76"/>
    <mergeCell ref="K77:N77"/>
    <mergeCell ref="K78:N78"/>
    <mergeCell ref="K79:N79"/>
    <mergeCell ref="C73:F73"/>
    <mergeCell ref="C74:F74"/>
    <mergeCell ref="H74:H79"/>
    <mergeCell ref="C75:F75"/>
    <mergeCell ref="C76:F76"/>
    <mergeCell ref="C77:F77"/>
    <mergeCell ref="C78:F78"/>
    <mergeCell ref="C79:F79"/>
    <mergeCell ref="C82:F82"/>
    <mergeCell ref="C83:F83"/>
    <mergeCell ref="H83:H88"/>
    <mergeCell ref="C84:F84"/>
    <mergeCell ref="C85:F85"/>
    <mergeCell ref="C86:F86"/>
    <mergeCell ref="C87:F87"/>
    <mergeCell ref="C88:F88"/>
    <mergeCell ref="K73:N73"/>
    <mergeCell ref="K74:N74"/>
  </mergeCells>
  <pageMargins left="0.70866141732283472" right="0.70866141732283472" top="0.74803149606299213" bottom="0.74803149606299213" header="0.31496062992125984" footer="0.31496062992125984"/>
  <pageSetup paperSize="9" scale="61" fitToHeight="3" orientation="landscape"/>
  <rowBreaks count="3" manualBreakCount="3">
    <brk id="27" max="16" man="1"/>
    <brk id="45" max="16" man="1"/>
    <brk id="62" max="16" man="1"/>
  </row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3:R51"/>
  <sheetViews>
    <sheetView showGridLines="0" workbookViewId="0">
      <selection activeCell="D5" sqref="D5"/>
    </sheetView>
  </sheetViews>
  <sheetFormatPr defaultColWidth="8.7109375" defaultRowHeight="14.45"/>
  <cols>
    <col min="1" max="1" width="3.7109375" customWidth="1"/>
    <col min="2" max="2" width="4" customWidth="1"/>
    <col min="3" max="3" width="27.140625" customWidth="1"/>
    <col min="4" max="4" width="10.140625" bestFit="1" customWidth="1"/>
    <col min="5" max="5" width="18.7109375" customWidth="1"/>
    <col min="6" max="9" width="20" customWidth="1"/>
    <col min="12" max="13" width="22.7109375" style="30" customWidth="1"/>
    <col min="14" max="18" width="22.7109375" style="10" customWidth="1"/>
  </cols>
  <sheetData>
    <row r="3" spans="2:18">
      <c r="L3" s="28" t="s">
        <v>151</v>
      </c>
      <c r="M3" s="28"/>
      <c r="N3" s="47"/>
      <c r="O3" s="1"/>
      <c r="P3" s="1"/>
      <c r="Q3" s="1"/>
      <c r="R3" s="1"/>
    </row>
    <row r="4" spans="2:18">
      <c r="L4" s="28"/>
      <c r="M4" s="28"/>
      <c r="N4" s="47"/>
      <c r="O4" s="1"/>
      <c r="P4" s="1"/>
      <c r="Q4" s="1"/>
      <c r="R4" s="1"/>
    </row>
    <row r="5" spans="2:18">
      <c r="L5" s="29"/>
      <c r="M5" s="28"/>
      <c r="N5" s="47"/>
      <c r="O5" s="1"/>
      <c r="P5" s="1"/>
      <c r="Q5" s="1"/>
      <c r="R5" s="1"/>
    </row>
    <row r="7" spans="2:18">
      <c r="B7" s="124" t="s">
        <v>152</v>
      </c>
      <c r="C7" s="60"/>
      <c r="D7" s="60"/>
      <c r="E7" s="60"/>
      <c r="F7" s="60"/>
      <c r="G7" s="60"/>
      <c r="H7" s="60"/>
      <c r="I7" s="60"/>
    </row>
    <row r="8" spans="2:18" ht="15" thickBot="1">
      <c r="C8" s="24"/>
      <c r="D8" s="25"/>
      <c r="E8" s="25"/>
      <c r="F8" s="25"/>
      <c r="G8" s="25"/>
      <c r="H8" s="25"/>
      <c r="I8" s="25"/>
    </row>
    <row r="9" spans="2:18" ht="15.75" customHeight="1" thickBot="1">
      <c r="C9" s="26"/>
      <c r="D9" s="25"/>
      <c r="E9" s="25"/>
      <c r="F9" s="125" t="s">
        <v>153</v>
      </c>
      <c r="G9" s="126"/>
      <c r="H9" s="126"/>
      <c r="I9" s="127"/>
    </row>
    <row r="10" spans="2:18">
      <c r="C10" s="27"/>
      <c r="D10" s="27"/>
      <c r="E10" s="13"/>
      <c r="F10" s="36" t="s">
        <v>154</v>
      </c>
      <c r="G10" s="36" t="s">
        <v>155</v>
      </c>
      <c r="H10" s="36" t="s">
        <v>156</v>
      </c>
      <c r="I10" s="36" t="s">
        <v>157</v>
      </c>
    </row>
    <row r="11" spans="2:18" ht="15" thickBot="1">
      <c r="C11" s="27"/>
      <c r="D11" s="27"/>
      <c r="E11" s="14" t="s">
        <v>158</v>
      </c>
      <c r="F11" s="37"/>
      <c r="G11" s="37"/>
      <c r="H11" s="37"/>
      <c r="I11" s="37"/>
    </row>
    <row r="12" spans="2:18">
      <c r="C12" s="36" t="s">
        <v>159</v>
      </c>
      <c r="D12" s="36" t="s">
        <v>160</v>
      </c>
      <c r="E12" s="14"/>
      <c r="F12" s="37"/>
      <c r="G12" s="37"/>
      <c r="H12" s="37"/>
      <c r="I12" s="37"/>
      <c r="L12" s="30" t="s">
        <v>161</v>
      </c>
    </row>
    <row r="13" spans="2:18" ht="15" thickBot="1">
      <c r="C13" s="37"/>
      <c r="D13" s="37"/>
      <c r="E13" s="14"/>
      <c r="F13" s="37"/>
      <c r="G13" s="37"/>
      <c r="H13" s="37"/>
      <c r="I13" s="37"/>
      <c r="L13" s="30" t="s">
        <v>154</v>
      </c>
    </row>
    <row r="14" spans="2:18">
      <c r="B14" s="32">
        <v>1</v>
      </c>
      <c r="C14" s="21" t="s">
        <v>24</v>
      </c>
      <c r="D14" s="51">
        <v>5</v>
      </c>
      <c r="E14" s="2">
        <f>Assessment!M3</f>
        <v>0</v>
      </c>
      <c r="F14" s="2">
        <v>1.7821428571428573</v>
      </c>
      <c r="G14" s="2">
        <v>2.3181818181818183</v>
      </c>
      <c r="H14" s="2">
        <v>2.25</v>
      </c>
      <c r="I14" s="3">
        <v>3.7</v>
      </c>
      <c r="L14" s="30" t="s">
        <v>155</v>
      </c>
    </row>
    <row r="15" spans="2:18">
      <c r="B15" s="33">
        <v>2</v>
      </c>
      <c r="C15" s="22" t="s">
        <v>25</v>
      </c>
      <c r="D15" s="52">
        <v>5</v>
      </c>
      <c r="E15" s="4">
        <f>Assessment!M4</f>
        <v>0</v>
      </c>
      <c r="F15" s="4">
        <v>1.65</v>
      </c>
      <c r="G15" s="4">
        <v>2.2999999999999998</v>
      </c>
      <c r="H15" s="4">
        <v>1.9750000000000001</v>
      </c>
      <c r="I15" s="5">
        <v>3.55</v>
      </c>
      <c r="L15" s="30" t="s">
        <v>156</v>
      </c>
    </row>
    <row r="16" spans="2:18">
      <c r="B16" s="33">
        <v>3</v>
      </c>
      <c r="C16" s="22" t="s">
        <v>26</v>
      </c>
      <c r="D16" s="52">
        <v>5</v>
      </c>
      <c r="E16" s="4">
        <f>Assessment!M5</f>
        <v>0</v>
      </c>
      <c r="F16" s="4">
        <v>1.175</v>
      </c>
      <c r="G16" s="4">
        <v>2.1</v>
      </c>
      <c r="H16" s="4">
        <v>1.8</v>
      </c>
      <c r="I16" s="5">
        <v>2.9333333333333336</v>
      </c>
      <c r="L16" s="30" t="s">
        <v>157</v>
      </c>
    </row>
    <row r="17" spans="2:9">
      <c r="B17" s="33">
        <v>4</v>
      </c>
      <c r="C17" s="22" t="s">
        <v>27</v>
      </c>
      <c r="D17" s="52">
        <v>5</v>
      </c>
      <c r="E17" s="4">
        <f>Assessment!M6</f>
        <v>0</v>
      </c>
      <c r="F17" s="4">
        <v>1.1678571428571429</v>
      </c>
      <c r="G17" s="4">
        <v>2.1363636363636367</v>
      </c>
      <c r="H17" s="4">
        <v>2.2999999999999998</v>
      </c>
      <c r="I17" s="5">
        <v>2.2833333333333337</v>
      </c>
    </row>
    <row r="18" spans="2:9">
      <c r="B18" s="33">
        <v>5</v>
      </c>
      <c r="C18" s="22" t="s">
        <v>162</v>
      </c>
      <c r="D18" s="52">
        <v>5</v>
      </c>
      <c r="E18" s="4">
        <f>Assessment!M7</f>
        <v>0</v>
      </c>
      <c r="F18" s="4">
        <v>1.3821428571428573</v>
      </c>
      <c r="G18" s="4">
        <v>1.9272727272727272</v>
      </c>
      <c r="H18" s="4">
        <v>1.9750000000000001</v>
      </c>
      <c r="I18" s="5">
        <v>3.0750000000000002</v>
      </c>
    </row>
    <row r="19" spans="2:9">
      <c r="B19" s="33">
        <v>6</v>
      </c>
      <c r="C19" s="22" t="s">
        <v>30</v>
      </c>
      <c r="D19" s="52">
        <v>5</v>
      </c>
      <c r="E19" s="4">
        <f>Assessment!M8</f>
        <v>0</v>
      </c>
      <c r="F19" s="4">
        <v>1.3071428571428569</v>
      </c>
      <c r="G19" s="4">
        <v>2</v>
      </c>
      <c r="H19" s="4">
        <v>2.3250000000000002</v>
      </c>
      <c r="I19" s="5">
        <v>3.4249999999999998</v>
      </c>
    </row>
    <row r="20" spans="2:9">
      <c r="B20" s="33">
        <v>7</v>
      </c>
      <c r="C20" s="22" t="s">
        <v>163</v>
      </c>
      <c r="D20" s="52">
        <v>5</v>
      </c>
      <c r="E20" s="4">
        <f>Assessment!M9</f>
        <v>0</v>
      </c>
      <c r="F20" s="4">
        <v>1.4428571428571431</v>
      </c>
      <c r="G20" s="4">
        <v>1.718181818181818</v>
      </c>
      <c r="H20" s="4">
        <v>2.8</v>
      </c>
      <c r="I20" s="5">
        <v>3.4249999999999998</v>
      </c>
    </row>
    <row r="21" spans="2:9" ht="15.75" customHeight="1">
      <c r="B21" s="33">
        <v>8</v>
      </c>
      <c r="C21" s="22" t="s">
        <v>164</v>
      </c>
      <c r="D21" s="52">
        <v>5</v>
      </c>
      <c r="E21" s="4">
        <f>Assessment!M10</f>
        <v>0</v>
      </c>
      <c r="F21" s="4">
        <v>0.34375</v>
      </c>
      <c r="G21" s="4">
        <v>0.1</v>
      </c>
      <c r="H21" s="4">
        <v>1</v>
      </c>
      <c r="I21" s="5">
        <v>1.2</v>
      </c>
    </row>
    <row r="22" spans="2:9">
      <c r="B22" s="33">
        <v>9</v>
      </c>
      <c r="C22" s="22" t="s">
        <v>34</v>
      </c>
      <c r="D22" s="52">
        <v>5</v>
      </c>
      <c r="E22" s="4">
        <f>Assessment!M11</f>
        <v>0</v>
      </c>
      <c r="F22" s="4">
        <v>1.3892857142857145</v>
      </c>
      <c r="G22" s="4">
        <v>2</v>
      </c>
      <c r="H22" s="4">
        <v>1.675</v>
      </c>
      <c r="I22" s="5">
        <v>3.4416666666666669</v>
      </c>
    </row>
    <row r="23" spans="2:9">
      <c r="B23" s="33">
        <v>10</v>
      </c>
      <c r="C23" s="22" t="s">
        <v>35</v>
      </c>
      <c r="D23" s="52">
        <v>5</v>
      </c>
      <c r="E23" s="4">
        <f>Assessment!M12</f>
        <v>0</v>
      </c>
      <c r="F23" s="4">
        <v>1.28</v>
      </c>
      <c r="G23" s="4">
        <v>1.8545454545454547</v>
      </c>
      <c r="H23" s="4">
        <v>2.4500000000000002</v>
      </c>
      <c r="I23" s="5">
        <v>3.4083333333333332</v>
      </c>
    </row>
    <row r="24" spans="2:9">
      <c r="B24" s="33">
        <v>11</v>
      </c>
      <c r="C24" s="22" t="s">
        <v>36</v>
      </c>
      <c r="D24" s="52">
        <v>5</v>
      </c>
      <c r="E24" s="4">
        <f>Assessment!M13</f>
        <v>0</v>
      </c>
      <c r="F24" s="4">
        <v>0.91249999999999998</v>
      </c>
      <c r="G24" s="4">
        <v>1.1333333333333333</v>
      </c>
      <c r="H24" s="4">
        <v>1.3</v>
      </c>
      <c r="I24" s="5">
        <v>2.4333333333333336</v>
      </c>
    </row>
    <row r="25" spans="2:9">
      <c r="B25" s="33">
        <v>12</v>
      </c>
      <c r="C25" s="22" t="s">
        <v>37</v>
      </c>
      <c r="D25" s="52">
        <v>5</v>
      </c>
      <c r="E25" s="4">
        <f>Assessment!M14</f>
        <v>0</v>
      </c>
      <c r="F25" s="4">
        <v>0</v>
      </c>
      <c r="G25" s="4">
        <v>0</v>
      </c>
      <c r="H25" s="4">
        <v>0</v>
      </c>
      <c r="I25" s="5">
        <v>0</v>
      </c>
    </row>
    <row r="26" spans="2:9">
      <c r="B26" s="33">
        <v>13</v>
      </c>
      <c r="C26" s="22" t="s">
        <v>38</v>
      </c>
      <c r="D26" s="52">
        <v>5</v>
      </c>
      <c r="E26" s="4">
        <f>Assessment!M15</f>
        <v>0</v>
      </c>
      <c r="F26" s="4">
        <v>0</v>
      </c>
      <c r="G26" s="4">
        <v>0</v>
      </c>
      <c r="H26" s="4">
        <v>0</v>
      </c>
      <c r="I26" s="5">
        <v>0</v>
      </c>
    </row>
    <row r="27" spans="2:9">
      <c r="B27" s="33">
        <v>14</v>
      </c>
      <c r="C27" s="22" t="s">
        <v>39</v>
      </c>
      <c r="D27" s="52">
        <v>5</v>
      </c>
      <c r="E27" s="4">
        <f>Assessment!M16</f>
        <v>0</v>
      </c>
      <c r="F27" s="4">
        <v>0</v>
      </c>
      <c r="G27" s="4">
        <v>0</v>
      </c>
      <c r="H27" s="4">
        <v>0</v>
      </c>
      <c r="I27" s="5">
        <v>0</v>
      </c>
    </row>
    <row r="28" spans="2:9" ht="15" thickBot="1">
      <c r="B28" s="34">
        <v>15</v>
      </c>
      <c r="C28" s="23" t="s">
        <v>40</v>
      </c>
      <c r="D28" s="53">
        <v>5</v>
      </c>
      <c r="E28" s="6">
        <f>Assessment!M17</f>
        <v>0</v>
      </c>
      <c r="F28" s="54">
        <v>0.78749999999999998</v>
      </c>
      <c r="G28" s="54">
        <v>0.64</v>
      </c>
      <c r="H28" s="54">
        <v>1.5</v>
      </c>
      <c r="I28" s="7">
        <v>1.6</v>
      </c>
    </row>
    <row r="29" spans="2:9" ht="15" thickBot="1">
      <c r="C29" s="49" t="s">
        <v>165</v>
      </c>
      <c r="D29" s="50">
        <v>5</v>
      </c>
      <c r="E29" s="48">
        <f>AVERAGE(E14:E28)</f>
        <v>0</v>
      </c>
      <c r="F29" s="8">
        <f>SUM(F14:F28)/12</f>
        <v>1.218348214285714</v>
      </c>
      <c r="G29" s="8">
        <f>SUM(G14:G28)/12</f>
        <v>1.6856565656565659</v>
      </c>
      <c r="H29" s="8">
        <f>SUM(H14:H28)/12</f>
        <v>1.9458333333333335</v>
      </c>
      <c r="I29" s="8">
        <f>SUM(I14:I28)/12</f>
        <v>2.8729166666666668</v>
      </c>
    </row>
    <row r="30" spans="2:9" ht="15" thickBot="1">
      <c r="C30" s="11" t="s">
        <v>166</v>
      </c>
      <c r="D30" s="12">
        <v>1</v>
      </c>
      <c r="E30" s="9">
        <f>E29/$D$29</f>
        <v>0</v>
      </c>
      <c r="F30" s="9">
        <f>F29/$D$29</f>
        <v>0.24366964285714282</v>
      </c>
      <c r="G30" s="9">
        <f>G29/$D$29</f>
        <v>0.33713131313131317</v>
      </c>
      <c r="H30" s="9">
        <f>H29/$D$29</f>
        <v>0.38916666666666672</v>
      </c>
      <c r="I30" s="9">
        <f>I29/$D$29</f>
        <v>0.57458333333333333</v>
      </c>
    </row>
    <row r="33" spans="2:13" ht="15" thickBot="1"/>
    <row r="34" spans="2:13" ht="15" thickBot="1">
      <c r="B34" s="70" t="s">
        <v>167</v>
      </c>
      <c r="C34" s="71"/>
      <c r="D34" s="71"/>
      <c r="E34" s="71"/>
      <c r="F34" s="71"/>
      <c r="G34" s="71"/>
      <c r="H34" s="71"/>
      <c r="I34" s="72"/>
    </row>
    <row r="35" spans="2:13" ht="15" thickBot="1"/>
    <row r="36" spans="2:13" ht="15" thickBot="1">
      <c r="G36" s="35" t="s">
        <v>168</v>
      </c>
      <c r="H36" s="58" t="s">
        <v>154</v>
      </c>
    </row>
    <row r="37" spans="2:13">
      <c r="L37" s="31">
        <f t="shared" ref="L37:L51" si="0">E14</f>
        <v>0</v>
      </c>
      <c r="M37" s="31">
        <f t="shared" ref="M37:M45" si="1">IF($H$36=$L$13,F14,IF($H$36=$L$14,G14,IF($H$36=$L$15,H14,IF($H$36=$L$16,I14))))</f>
        <v>1.7821428571428573</v>
      </c>
    </row>
    <row r="38" spans="2:13">
      <c r="L38" s="31">
        <f t="shared" si="0"/>
        <v>0</v>
      </c>
      <c r="M38" s="31">
        <f t="shared" si="1"/>
        <v>1.65</v>
      </c>
    </row>
    <row r="39" spans="2:13">
      <c r="L39" s="31">
        <f t="shared" si="0"/>
        <v>0</v>
      </c>
      <c r="M39" s="31">
        <f t="shared" si="1"/>
        <v>1.175</v>
      </c>
    </row>
    <row r="40" spans="2:13">
      <c r="L40" s="31">
        <f t="shared" si="0"/>
        <v>0</v>
      </c>
      <c r="M40" s="31">
        <f t="shared" si="1"/>
        <v>1.1678571428571429</v>
      </c>
    </row>
    <row r="41" spans="2:13">
      <c r="L41" s="31">
        <f t="shared" si="0"/>
        <v>0</v>
      </c>
      <c r="M41" s="31">
        <f t="shared" si="1"/>
        <v>1.3821428571428573</v>
      </c>
    </row>
    <row r="42" spans="2:13">
      <c r="L42" s="31">
        <f t="shared" si="0"/>
        <v>0</v>
      </c>
      <c r="M42" s="31">
        <f t="shared" si="1"/>
        <v>1.3071428571428569</v>
      </c>
    </row>
    <row r="43" spans="2:13">
      <c r="L43" s="31">
        <f t="shared" si="0"/>
        <v>0</v>
      </c>
      <c r="M43" s="31">
        <f t="shared" si="1"/>
        <v>1.4428571428571431</v>
      </c>
    </row>
    <row r="44" spans="2:13">
      <c r="L44" s="31">
        <f t="shared" si="0"/>
        <v>0</v>
      </c>
      <c r="M44" s="31">
        <f t="shared" si="1"/>
        <v>0.34375</v>
      </c>
    </row>
    <row r="45" spans="2:13">
      <c r="L45" s="31">
        <f t="shared" si="0"/>
        <v>0</v>
      </c>
      <c r="M45" s="31">
        <f t="shared" si="1"/>
        <v>1.3892857142857145</v>
      </c>
    </row>
    <row r="46" spans="2:13">
      <c r="L46" s="31">
        <f t="shared" si="0"/>
        <v>0</v>
      </c>
      <c r="M46" s="31">
        <f t="shared" ref="M46:M51" si="2">IF($H$36=$L$13,F23,IF($H$36=$L$14,G23,IF($H$36=$L$15,H23,IF($H$36=$L$16,I23))))</f>
        <v>1.28</v>
      </c>
    </row>
    <row r="47" spans="2:13">
      <c r="L47" s="31">
        <f t="shared" si="0"/>
        <v>0</v>
      </c>
      <c r="M47" s="31">
        <f t="shared" si="2"/>
        <v>0.91249999999999998</v>
      </c>
    </row>
    <row r="48" spans="2:13">
      <c r="L48" s="31">
        <f t="shared" si="0"/>
        <v>0</v>
      </c>
      <c r="M48" s="31">
        <f t="shared" si="2"/>
        <v>0</v>
      </c>
    </row>
    <row r="49" spans="12:13">
      <c r="L49" s="31">
        <f t="shared" si="0"/>
        <v>0</v>
      </c>
      <c r="M49" s="31">
        <f t="shared" si="2"/>
        <v>0</v>
      </c>
    </row>
    <row r="50" spans="12:13">
      <c r="L50" s="31">
        <f t="shared" si="0"/>
        <v>0</v>
      </c>
      <c r="M50" s="31">
        <f t="shared" si="2"/>
        <v>0</v>
      </c>
    </row>
    <row r="51" spans="12:13">
      <c r="L51" s="31">
        <f t="shared" si="0"/>
        <v>0</v>
      </c>
      <c r="M51" s="31">
        <f t="shared" si="2"/>
        <v>0.78749999999999998</v>
      </c>
    </row>
  </sheetData>
  <sheetProtection selectLockedCells="1"/>
  <mergeCells count="3">
    <mergeCell ref="B7:I7"/>
    <mergeCell ref="B34:I34"/>
    <mergeCell ref="F9:I9"/>
  </mergeCells>
  <dataValidations count="1">
    <dataValidation type="list" allowBlank="1" showInputMessage="1" showErrorMessage="1" sqref="H36" xr:uid="{00000000-0002-0000-0300-000000000000}">
      <formula1>$L$12:$L$16</formula1>
    </dataValidation>
  </dataValidations>
  <printOptions horizontalCentered="1" verticalCentered="1"/>
  <pageMargins left="0.70866141732283472" right="0.70866141732283472" top="0.74803149606299213" bottom="0.74803149606299213" header="0.31496062992125984" footer="0.31496062992125984"/>
  <pageSetup paperSize="9" scale="90" fitToWidth="2" orientation="landscape"/>
  <rowBreaks count="1" manualBreakCount="1">
    <brk id="32" min="1" max="8" man="1"/>
  </rowBreaks>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07899C580CB0C4480908FFC2C286A52" ma:contentTypeVersion="8" ma:contentTypeDescription="Create a new document." ma:contentTypeScope="" ma:versionID="bff7f7ebcdb034f4b516ce8d930e31b5">
  <xsd:schema xmlns:xsd="http://www.w3.org/2001/XMLSchema" xmlns:xs="http://www.w3.org/2001/XMLSchema" xmlns:p="http://schemas.microsoft.com/office/2006/metadata/properties" xmlns:ns2="54a85b43-e484-4e23-8a6a-a07a2ddf1fbd" xmlns:ns3="b3eb33db-f301-4cf0-bf6a-881ba77f7602" targetNamespace="http://schemas.microsoft.com/office/2006/metadata/properties" ma:root="true" ma:fieldsID="6f23a9b6867f7262c3f8f1d38cad4586" ns2:_="" ns3:_="">
    <xsd:import namespace="54a85b43-e484-4e23-8a6a-a07a2ddf1fbd"/>
    <xsd:import namespace="b3eb33db-f301-4cf0-bf6a-881ba77f7602"/>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a85b43-e484-4e23-8a6a-a07a2ddf1fbd"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3eb33db-f301-4cf0-bf6a-881ba77f7602"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C1817DE-2491-451D-B727-CA698C29E3F9}"/>
</file>

<file path=customXml/itemProps2.xml><?xml version="1.0" encoding="utf-8"?>
<ds:datastoreItem xmlns:ds="http://schemas.openxmlformats.org/officeDocument/2006/customXml" ds:itemID="{3DCC5496-14D8-42FE-8331-62D18DCA2BEE}"/>
</file>

<file path=customXml/itemProps3.xml><?xml version="1.0" encoding="utf-8"?>
<ds:datastoreItem xmlns:ds="http://schemas.openxmlformats.org/officeDocument/2006/customXml" ds:itemID="{11EB350E-AB0A-4122-9A78-C179637E2A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Suhaima Khan</dc:creator>
  <cp:keywords/>
  <dc:description/>
  <cp:lastModifiedBy>Christina Almblad</cp:lastModifiedBy>
  <cp:revision/>
  <dcterms:created xsi:type="dcterms:W3CDTF">2012-08-09T12:58:31Z</dcterms:created>
  <dcterms:modified xsi:type="dcterms:W3CDTF">2024-03-14T16:39:30Z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0x010100A07899C580CB0C4480908FFC2C286A52</vt:lpwstr>
  </property>
  <property fmtid="{D5CDD505-2E9C-101B-9397-08002B2CF9AE}" pid="3" name="Order">
    <vt:r8>4230300</vt:r8>
  </property>
  <property fmtid="{D5CDD505-2E9C-101B-9397-08002B2CF9AE}" pid="4" name="ComplianceAssetId">
    <vt:lpwstr/>
  </property>
  <property fmtid="{D5CDD505-2E9C-101B-9397-08002B2CF9AE}" pid="5" name="_SourceUrl">
    <vt:lpwstr/>
  </property>
  <property fmtid="{D5CDD505-2E9C-101B-9397-08002B2CF9AE}" pid="6" name="_SharedFileIndex">
    <vt:lpwstr/>
  </property>
</Properties>
</file>