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"/>
    </mc:Choice>
  </mc:AlternateContent>
  <bookViews>
    <workbookView xWindow="480" yWindow="440" windowWidth="37920" windowHeight="19840"/>
  </bookViews>
  <sheets>
    <sheet name="Discrete Counts" sheetId="4" r:id="rId1"/>
    <sheet name="Continuous Data" sheetId="1" r:id="rId2"/>
    <sheet name="Yield Data" sheetId="6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6" l="1"/>
  <c r="A6" i="6"/>
  <c r="C8" i="1"/>
  <c r="C7" i="1"/>
  <c r="C7" i="4"/>
  <c r="B11" i="4"/>
  <c r="B12" i="4"/>
  <c r="B8" i="4"/>
  <c r="B10" i="4"/>
  <c r="B9" i="4"/>
  <c r="A12" i="4"/>
  <c r="B13" i="1"/>
  <c r="B12" i="1"/>
  <c r="B9" i="1"/>
  <c r="A10" i="1"/>
  <c r="B10" i="1"/>
</calcChain>
</file>

<file path=xl/comments1.xml><?xml version="1.0" encoding="utf-8"?>
<comments xmlns="http://schemas.openxmlformats.org/spreadsheetml/2006/main">
  <authors>
    <author>11/10/09</author>
  </authors>
  <commentList>
    <comment ref="A6" authorId="0">
      <text>
        <r>
          <rPr>
            <b/>
            <sz val="11"/>
            <color indexed="81"/>
            <rFont val="Tahoma"/>
          </rPr>
          <t>If counting defective units, enter 1
If counting defects per unit, enter the number of opportunities for defects</t>
        </r>
      </text>
    </comment>
    <comment ref="A13" authorId="0">
      <text>
        <r>
          <rPr>
            <b/>
            <sz val="11"/>
            <color indexed="81"/>
            <rFont val="Tahoma"/>
          </rPr>
          <t>Short Term Data: Enter 0 
Long Term Estimate: +1.5</t>
        </r>
      </text>
    </comment>
  </commentList>
</comments>
</file>

<file path=xl/comments2.xml><?xml version="1.0" encoding="utf-8"?>
<comments xmlns="http://schemas.openxmlformats.org/spreadsheetml/2006/main">
  <authors>
    <author>11/10/09</author>
  </authors>
  <commentList>
    <comment ref="A7" authorId="0">
      <text>
        <r>
          <rPr>
            <b/>
            <sz val="11"/>
            <color indexed="81"/>
            <rFont val="Tahoma"/>
          </rPr>
          <t>Type None if no LSL</t>
        </r>
      </text>
    </comment>
    <comment ref="A8" authorId="0">
      <text>
        <r>
          <rPr>
            <b/>
            <sz val="11"/>
            <color indexed="81"/>
            <rFont val="Tahoma"/>
          </rPr>
          <t>Type None if No USL</t>
        </r>
        <r>
          <rPr>
            <sz val="11"/>
            <color indexed="81"/>
            <rFont val="Tahoma"/>
          </rPr>
          <t xml:space="preserve">
</t>
        </r>
      </text>
    </comment>
    <comment ref="A9" authorId="0">
      <text>
        <r>
          <rPr>
            <b/>
            <sz val="11"/>
            <color indexed="81"/>
            <rFont val="Tahoma"/>
          </rPr>
          <t>Parts per Million Defective based on Normal Distribution</t>
        </r>
      </text>
    </comment>
    <comment ref="A11" authorId="0">
      <text>
        <r>
          <rPr>
            <b/>
            <sz val="11"/>
            <color indexed="81"/>
            <rFont val="Tahoma"/>
          </rPr>
          <t>Short Term Data: Enter 0 
Long Term Estimate: +1.5</t>
        </r>
      </text>
    </comment>
    <comment ref="A12" authorId="0">
      <text>
        <r>
          <rPr>
            <b/>
            <sz val="10"/>
            <color indexed="81"/>
            <rFont val="Tahoma"/>
            <family val="2"/>
          </rPr>
          <t>Number of Standard Deviation Units from Mean to Lower Spec Limit 
Negative Value indicates Mean is &lt;LSL</t>
        </r>
      </text>
    </comment>
    <comment ref="A13" authorId="0">
      <text>
        <r>
          <rPr>
            <b/>
            <sz val="10"/>
            <color indexed="81"/>
            <rFont val="Tahoma"/>
            <family val="2"/>
          </rPr>
          <t>Number of Standard Deviation Units from Mean to Upper Spec Limit 
Negative Value indicates Mean is &gt;USL</t>
        </r>
      </text>
    </comment>
  </commentList>
</comments>
</file>

<file path=xl/comments3.xml><?xml version="1.0" encoding="utf-8"?>
<comments xmlns="http://schemas.openxmlformats.org/spreadsheetml/2006/main">
  <authors>
    <author>11/10/09</author>
  </authors>
  <commentList>
    <comment ref="A5" authorId="0">
      <text>
        <r>
          <rPr>
            <b/>
            <sz val="11"/>
            <color indexed="81"/>
            <rFont val="Tahoma"/>
          </rPr>
          <t>Yield can be calculated from:
Observed Non-normal Yield
Rolled Throughput Yield
% Defective
dpmo</t>
        </r>
      </text>
    </comment>
    <comment ref="A7" authorId="0">
      <text>
        <r>
          <rPr>
            <b/>
            <sz val="11"/>
            <color indexed="81"/>
            <rFont val="Tahoma"/>
          </rPr>
          <t>Short Term Data: Enter 0 
Long Term Estimate: +1.5</t>
        </r>
      </text>
    </comment>
  </commentList>
</comments>
</file>

<file path=xl/sharedStrings.xml><?xml version="1.0" encoding="utf-8"?>
<sst xmlns="http://schemas.openxmlformats.org/spreadsheetml/2006/main" count="39" uniqueCount="25">
  <si>
    <t>Characteristic Under Study:</t>
  </si>
  <si>
    <t>Seal</t>
  </si>
  <si>
    <t>Mean</t>
  </si>
  <si>
    <t>Standard Deviation</t>
  </si>
  <si>
    <t>PPM</t>
  </si>
  <si>
    <t># of Units</t>
  </si>
  <si>
    <t>Defects</t>
  </si>
  <si>
    <t>Throughput Yield</t>
  </si>
  <si>
    <t>Sigma Shift</t>
  </si>
  <si>
    <t>Short Term / Long Term Data</t>
  </si>
  <si>
    <t>Lower Specification Limit (LSL)</t>
  </si>
  <si>
    <t>Upper Specification Limit (USL)</t>
  </si>
  <si>
    <t>Sigma Level Calculator - Continuous Data from a Normal Distribution</t>
  </si>
  <si>
    <t>ST</t>
  </si>
  <si>
    <t xml:space="preserve">Defects Per Million Opportunities (dpmo) </t>
  </si>
  <si>
    <t>Defects Per Unit (dpu)</t>
  </si>
  <si>
    <t>Defects Per Opportunity (dpo)</t>
  </si>
  <si>
    <t>Protected Formulas</t>
  </si>
  <si>
    <t>Enter Data / Information</t>
  </si>
  <si>
    <t>Opportunities For Defects / Unit</t>
  </si>
  <si>
    <t>Sigma Level Calculator - Attribute (Count) Data</t>
  </si>
  <si>
    <t>Sigma Level Calculator - Yield Data</t>
  </si>
  <si>
    <t>RTY</t>
  </si>
  <si>
    <t>Diameter</t>
  </si>
  <si>
    <r>
      <t>Z</t>
    </r>
    <r>
      <rPr>
        <b/>
        <vertAlign val="subscript"/>
        <sz val="12"/>
        <rFont val="Calibri"/>
        <scheme val="minor"/>
      </rPr>
      <t>LSL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</si>
</sst>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4" formatCode="0.0%"/>
    <numFmt numFmtId="181" formatCode="0.0000"/>
  </numFmts>
  <fonts count="12" x14ac:knownFonts="1">
    <font>
      <sz val="10"/>
      <name val="Arial"/>
    </font>
    <font>
      <sz val="10"/>
      <name val="Arial"/>
    </font>
    <font>
      <sz val="11"/>
      <color indexed="81"/>
      <name val="Tahoma"/>
    </font>
    <font>
      <b/>
      <sz val="11"/>
      <color indexed="81"/>
      <name val="Tahoma"/>
    </font>
    <font>
      <sz val="8"/>
      <name val="Arial"/>
    </font>
    <font>
      <b/>
      <sz val="10"/>
      <color indexed="81"/>
      <name val="Tahoma"/>
      <family val="2"/>
    </font>
    <font>
      <b/>
      <sz val="14"/>
      <name val="Calibri"/>
      <scheme val="minor"/>
    </font>
    <font>
      <b/>
      <sz val="12"/>
      <name val="Calibri"/>
      <scheme val="minor"/>
    </font>
    <font>
      <sz val="10"/>
      <name val="Calibri"/>
      <scheme val="minor"/>
    </font>
    <font>
      <sz val="12"/>
      <name val="Calibri"/>
      <scheme val="minor"/>
    </font>
    <font>
      <sz val="14"/>
      <name val="Calibri"/>
      <scheme val="minor"/>
    </font>
    <font>
      <b/>
      <vertAlign val="subscript"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0" fontId="7" fillId="3" borderId="6" xfId="0" applyFont="1" applyFill="1" applyBorder="1"/>
    <xf numFmtId="0" fontId="7" fillId="2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/>
    <xf numFmtId="0" fontId="7" fillId="3" borderId="7" xfId="0" applyFont="1" applyFill="1" applyBorder="1"/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2" xfId="1" applyNumberFormat="1" applyFont="1" applyFill="1" applyBorder="1" applyAlignment="1" applyProtection="1">
      <alignment horizontal="center"/>
      <protection locked="0"/>
    </xf>
    <xf numFmtId="0" fontId="7" fillId="3" borderId="8" xfId="0" applyFont="1" applyFill="1" applyBorder="1"/>
    <xf numFmtId="0" fontId="7" fillId="2" borderId="13" xfId="0" applyFont="1" applyFill="1" applyBorder="1" applyAlignment="1" applyProtection="1">
      <alignment horizontal="center"/>
      <protection locked="0"/>
    </xf>
    <xf numFmtId="181" fontId="7" fillId="3" borderId="12" xfId="0" applyNumberFormat="1" applyFont="1" applyFill="1" applyBorder="1" applyAlignment="1" applyProtection="1">
      <alignment horizontal="center"/>
      <protection hidden="1"/>
    </xf>
    <xf numFmtId="10" fontId="7" fillId="3" borderId="12" xfId="0" applyNumberFormat="1" applyFont="1" applyFill="1" applyBorder="1" applyAlignment="1" applyProtection="1">
      <alignment horizontal="center"/>
      <protection hidden="1"/>
    </xf>
    <xf numFmtId="181" fontId="7" fillId="3" borderId="11" xfId="0" applyNumberFormat="1" applyFont="1" applyFill="1" applyBorder="1" applyAlignment="1" applyProtection="1">
      <alignment horizontal="center"/>
      <protection hidden="1"/>
    </xf>
    <xf numFmtId="1" fontId="7" fillId="3" borderId="12" xfId="0" applyNumberFormat="1" applyFont="1" applyFill="1" applyBorder="1" applyAlignment="1" applyProtection="1">
      <alignment horizontal="center"/>
      <protection hidden="1"/>
    </xf>
    <xf numFmtId="2" fontId="7" fillId="3" borderId="13" xfId="0" applyNumberFormat="1" applyFont="1" applyFill="1" applyBorder="1" applyAlignment="1" applyProtection="1">
      <alignment horizontal="center"/>
      <protection hidden="1"/>
    </xf>
    <xf numFmtId="0" fontId="9" fillId="3" borderId="9" xfId="0" applyFont="1" applyFill="1" applyBorder="1"/>
    <xf numFmtId="0" fontId="9" fillId="2" borderId="14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2" borderId="4" xfId="0" applyFont="1" applyFill="1" applyBorder="1"/>
    <xf numFmtId="0" fontId="8" fillId="3" borderId="5" xfId="0" applyFont="1" applyFill="1" applyBorder="1"/>
    <xf numFmtId="174" fontId="7" fillId="2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/>
    <xf numFmtId="0" fontId="10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7" fillId="2" borderId="2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right"/>
    </xf>
    <xf numFmtId="0" fontId="7" fillId="2" borderId="3" xfId="0" applyFont="1" applyFill="1" applyBorder="1" applyAlignment="1" applyProtection="1">
      <alignment horizontal="center"/>
      <protection locked="0"/>
    </xf>
    <xf numFmtId="43" fontId="7" fillId="3" borderId="1" xfId="1" applyFont="1" applyFill="1" applyBorder="1" applyAlignment="1" applyProtection="1">
      <alignment horizontal="right"/>
      <protection hidden="1"/>
    </xf>
    <xf numFmtId="2" fontId="7" fillId="3" borderId="3" xfId="0" applyNumberFormat="1" applyFont="1" applyFill="1" applyBorder="1" applyAlignment="1" applyProtection="1">
      <alignment horizontal="right"/>
      <protection hidden="1"/>
    </xf>
    <xf numFmtId="2" fontId="9" fillId="2" borderId="10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right"/>
    </xf>
    <xf numFmtId="2" fontId="7" fillId="3" borderId="1" xfId="0" applyNumberFormat="1" applyFont="1" applyFill="1" applyBorder="1" applyProtection="1">
      <protection hidden="1"/>
    </xf>
    <xf numFmtId="43" fontId="7" fillId="0" borderId="0" xfId="1" applyFont="1" applyAlignment="1">
      <alignment horizontal="center"/>
    </xf>
    <xf numFmtId="2" fontId="7" fillId="3" borderId="3" xfId="0" applyNumberFormat="1" applyFont="1" applyFill="1" applyBorder="1" applyProtection="1">
      <protection hidden="1"/>
    </xf>
  </cellXfs>
  <cellStyles count="2">
    <cellStyle name="Comma" xfId="1" builtinId="3"/>
    <cellStyle name="Normal" xfId="0" builtinId="0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220552</xdr:colOff>
      <xdr:row>23</xdr:row>
      <xdr:rowOff>12700</xdr:rowOff>
    </xdr:from>
    <xdr:to>
      <xdr:col>0</xdr:col>
      <xdr:colOff>643047</xdr:colOff>
      <xdr:row>24</xdr:row>
      <xdr:rowOff>25400</xdr:rowOff>
    </xdr:to>
    <xdr:pic>
      <xdr:nvPicPr>
        <xdr:cNvPr id="205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552" y="4419600"/>
          <a:ext cx="422495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688975</xdr:colOff>
      <xdr:row>22</xdr:row>
      <xdr:rowOff>133350</xdr:rowOff>
    </xdr:from>
    <xdr:to>
      <xdr:col>2</xdr:col>
      <xdr:colOff>12700</xdr:colOff>
      <xdr:row>24</xdr:row>
      <xdr:rowOff>152400</xdr:rowOff>
    </xdr:to>
    <xdr:sp macro="" textlink="">
      <xdr:nvSpPr>
        <xdr:cNvPr id="3" name="TextBox 2"/>
        <xdr:cNvSpPr txBox="1"/>
      </xdr:nvSpPr>
      <xdr:spPr>
        <a:xfrm>
          <a:off x="688975" y="4375150"/>
          <a:ext cx="4416425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©Lean Methods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Group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. You may freely modify, distribute and/or reproduce this only if Lean Methods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Group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's logo is not altered or removed.</a:t>
          </a:r>
          <a:endParaRPr 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44450</xdr:rowOff>
    </xdr:from>
    <xdr:to>
      <xdr:col>0</xdr:col>
      <xdr:colOff>422495</xdr:colOff>
      <xdr:row>24</xdr:row>
      <xdr:rowOff>44450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527550"/>
          <a:ext cx="422495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468423</xdr:colOff>
      <xdr:row>23</xdr:row>
      <xdr:rowOff>0</xdr:rowOff>
    </xdr:from>
    <xdr:to>
      <xdr:col>2</xdr:col>
      <xdr:colOff>389048</xdr:colOff>
      <xdr:row>25</xdr:row>
      <xdr:rowOff>19050</xdr:rowOff>
    </xdr:to>
    <xdr:sp macro="" textlink="">
      <xdr:nvSpPr>
        <xdr:cNvPr id="5" name="TextBox 4"/>
        <xdr:cNvSpPr txBox="1"/>
      </xdr:nvSpPr>
      <xdr:spPr>
        <a:xfrm>
          <a:off x="468423" y="4483100"/>
          <a:ext cx="4416425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©Lean Methods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Group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. You may freely modify, distribute and/or reproduce this only if Lean Methods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Group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's logo is not altered or removed.</a:t>
          </a:r>
          <a:endParaRPr lang="en-US" sz="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44450</xdr:rowOff>
    </xdr:from>
    <xdr:to>
      <xdr:col>0</xdr:col>
      <xdr:colOff>422495</xdr:colOff>
      <xdr:row>16</xdr:row>
      <xdr:rowOff>57150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76550"/>
          <a:ext cx="422495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468423</xdr:colOff>
      <xdr:row>15</xdr:row>
      <xdr:rowOff>0</xdr:rowOff>
    </xdr:from>
    <xdr:to>
      <xdr:col>1</xdr:col>
      <xdr:colOff>1430448</xdr:colOff>
      <xdr:row>17</xdr:row>
      <xdr:rowOff>19050</xdr:rowOff>
    </xdr:to>
    <xdr:sp macro="" textlink="">
      <xdr:nvSpPr>
        <xdr:cNvPr id="5" name="TextBox 4"/>
        <xdr:cNvSpPr txBox="1"/>
      </xdr:nvSpPr>
      <xdr:spPr>
        <a:xfrm>
          <a:off x="468423" y="2832100"/>
          <a:ext cx="4416425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©Lean Methods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Group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. You may freely modify, distribute and/or reproduce this only if Lean Methods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Group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's logo is not altered or removed.</a:t>
          </a:r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8"/>
  <sheetViews>
    <sheetView tabSelected="1" workbookViewId="0">
      <selection sqref="A1:C1"/>
    </sheetView>
  </sheetViews>
  <sheetFormatPr baseColWidth="10" defaultColWidth="8.83203125" defaultRowHeight="13" x14ac:dyDescent="0.15"/>
  <cols>
    <col min="1" max="1" width="45.33203125" customWidth="1"/>
    <col min="2" max="2" width="21.5" style="3" customWidth="1"/>
    <col min="3" max="3" width="51" customWidth="1"/>
    <col min="4" max="4" width="50.5" customWidth="1"/>
    <col min="6" max="6" width="11.5" customWidth="1"/>
  </cols>
  <sheetData>
    <row r="1" spans="1:14" ht="19" x14ac:dyDescent="0.25">
      <c r="A1" s="4" t="s">
        <v>20</v>
      </c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" thickBot="1" x14ac:dyDescent="0.25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" x14ac:dyDescent="0.2">
      <c r="A3" s="6" t="s">
        <v>0</v>
      </c>
      <c r="B3" s="7" t="s">
        <v>1</v>
      </c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" x14ac:dyDescent="0.2">
      <c r="A4" s="9" t="s">
        <v>9</v>
      </c>
      <c r="B4" s="10" t="s">
        <v>13</v>
      </c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" x14ac:dyDescent="0.2">
      <c r="A5" s="9" t="s">
        <v>5</v>
      </c>
      <c r="B5" s="11">
        <v>2000</v>
      </c>
      <c r="C5" s="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" x14ac:dyDescent="0.2">
      <c r="A6" s="9" t="s">
        <v>19</v>
      </c>
      <c r="B6" s="10">
        <v>1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7" thickBot="1" x14ac:dyDescent="0.25">
      <c r="A7" s="12" t="s">
        <v>6</v>
      </c>
      <c r="B7" s="13">
        <v>5</v>
      </c>
      <c r="C7" s="8" t="str">
        <f>IF(B7&lt;5,"Sample contains &lt; 5 defects, estimates may be inaccurate"," ")</f>
        <v xml:space="preserve"> 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6" x14ac:dyDescent="0.2">
      <c r="A8" s="9" t="s">
        <v>15</v>
      </c>
      <c r="B8" s="14">
        <f>+B7/+B5</f>
        <v>2.5000000000000001E-3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" thickBot="1" x14ac:dyDescent="0.25">
      <c r="A9" s="9" t="s">
        <v>7</v>
      </c>
      <c r="B9" s="15">
        <f>(1-B10)</f>
        <v>0.99750000000000005</v>
      </c>
      <c r="C9" s="8"/>
      <c r="F9" s="1"/>
      <c r="G9" s="1"/>
      <c r="H9" s="1"/>
      <c r="I9" s="1"/>
      <c r="J9" s="1"/>
      <c r="K9" s="1"/>
      <c r="L9" s="1"/>
      <c r="M9" s="1"/>
      <c r="N9" s="1"/>
    </row>
    <row r="10" spans="1:14" ht="16" x14ac:dyDescent="0.2">
      <c r="A10" s="6" t="s">
        <v>16</v>
      </c>
      <c r="B10" s="16">
        <f>B7/(B5*B6)</f>
        <v>2.5000000000000001E-3</v>
      </c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6" x14ac:dyDescent="0.2">
      <c r="A11" s="9" t="s">
        <v>14</v>
      </c>
      <c r="B11" s="17">
        <f>+(+B7/+(+B6*B5))*1000000</f>
        <v>2500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" thickBot="1" x14ac:dyDescent="0.25">
      <c r="A12" s="12" t="str">
        <f>IF(B13=0,"ST Sigma Level (no shift)", "ST Sigma Level (with shift)")</f>
        <v>ST Sigma Level (no shift)</v>
      </c>
      <c r="B12" s="18">
        <f>IF(B7&gt;0,NORMSINV(1-B11/10^6)+B13," ")</f>
        <v>2.8070337683438114</v>
      </c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" thickBot="1" x14ac:dyDescent="0.25">
      <c r="A13" s="19" t="s">
        <v>8</v>
      </c>
      <c r="B13" s="20">
        <v>0</v>
      </c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thickBot="1" x14ac:dyDescent="0.25">
      <c r="A14" s="8"/>
      <c r="B14" s="21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" x14ac:dyDescent="0.2">
      <c r="A15" s="22" t="s">
        <v>18</v>
      </c>
      <c r="B15" s="21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thickBot="1" x14ac:dyDescent="0.25">
      <c r="A16" s="23" t="s">
        <v>17</v>
      </c>
      <c r="B16" s="21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" x14ac:dyDescent="0.2">
      <c r="A17" s="8"/>
      <c r="B17" s="21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" x14ac:dyDescent="0.2">
      <c r="A18" s="8"/>
      <c r="B18" s="21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4" x14ac:dyDescent="0.2">
      <c r="A19" s="8"/>
      <c r="B19" s="21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4" x14ac:dyDescent="0.2">
      <c r="A20" s="8"/>
      <c r="B20" s="21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" x14ac:dyDescent="0.2">
      <c r="A21" s="8"/>
      <c r="B21" s="2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" x14ac:dyDescent="0.2">
      <c r="A22" s="8"/>
      <c r="B22" s="2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1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1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1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1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1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1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1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1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1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1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1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1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1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1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1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1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1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1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1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1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1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1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1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1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1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1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1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1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1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1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1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1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1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1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1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1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1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1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1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1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1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1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1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1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1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1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1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1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1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1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1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1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1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1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1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1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1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1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1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1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1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1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1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1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1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1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1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1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1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1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1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1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1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1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1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1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1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1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1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1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1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1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1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1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1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1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1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1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1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1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1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1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1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1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1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1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1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1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1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1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1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1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1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1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1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1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1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1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1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1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1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1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1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1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1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1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1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1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1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1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1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1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1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1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1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1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1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1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1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1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1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1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1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1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1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1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1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1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1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1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1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1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1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1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1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1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1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1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1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1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1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1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1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1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1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1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1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1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1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1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1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1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1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1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1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1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1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1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1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1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1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1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1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1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1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1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1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1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1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1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1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1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1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1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1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1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1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1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1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1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1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1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1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1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1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1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1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1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1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1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1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1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1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1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1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1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1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1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1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1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1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1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1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1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1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1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1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1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1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1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1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1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1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1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1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1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1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1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1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1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1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1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1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1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1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1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1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1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1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1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1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1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1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1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1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1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1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1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1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1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1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1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1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1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1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1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1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1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1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1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1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1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1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1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1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1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1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1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1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1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1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1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1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1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1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1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1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1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1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1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1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</sheetData>
  <mergeCells count="1">
    <mergeCell ref="A1:C1"/>
  </mergeCells>
  <phoneticPr fontId="0" type="noConversion"/>
  <conditionalFormatting sqref="B7">
    <cfRule type="cellIs" dxfId="0" priority="1" stopIfTrue="1" operator="lessThan">
      <formula>5</formula>
    </cfRule>
  </conditionalFormatting>
  <pageMargins left="0.75" right="0.75" top="1" bottom="1" header="0.5" footer="0.5"/>
  <pageSetup orientation="portrait"/>
  <headerFooter>
    <oddHeader>&amp;A</oddHeader>
    <oddFooter>Page 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baseColWidth="10" defaultColWidth="8.83203125" defaultRowHeight="14" x14ac:dyDescent="0.2"/>
  <cols>
    <col min="1" max="1" width="35" style="28" customWidth="1"/>
    <col min="2" max="2" width="24" style="28" customWidth="1"/>
    <col min="3" max="3" width="12.83203125" style="28" bestFit="1" customWidth="1"/>
    <col min="4" max="16384" width="8.83203125" style="28"/>
  </cols>
  <sheetData>
    <row r="1" spans="1:4" ht="19" x14ac:dyDescent="0.25">
      <c r="A1" s="25" t="s">
        <v>12</v>
      </c>
      <c r="B1" s="26"/>
      <c r="C1" s="27"/>
      <c r="D1" s="27"/>
    </row>
    <row r="2" spans="1:4" ht="20" thickBot="1" x14ac:dyDescent="0.3">
      <c r="A2" s="29"/>
      <c r="B2" s="29"/>
      <c r="C2" s="27"/>
      <c r="D2" s="27"/>
    </row>
    <row r="3" spans="1:4" ht="16" x14ac:dyDescent="0.2">
      <c r="A3" s="6" t="s">
        <v>0</v>
      </c>
      <c r="B3" s="30" t="s">
        <v>23</v>
      </c>
      <c r="C3" s="31"/>
      <c r="D3" s="31"/>
    </row>
    <row r="4" spans="1:4" ht="16" x14ac:dyDescent="0.2">
      <c r="A4" s="9" t="s">
        <v>9</v>
      </c>
      <c r="B4" s="32" t="s">
        <v>13</v>
      </c>
      <c r="C4" s="31"/>
      <c r="D4" s="31"/>
    </row>
    <row r="5" spans="1:4" ht="16" x14ac:dyDescent="0.2">
      <c r="A5" s="9" t="s">
        <v>2</v>
      </c>
      <c r="B5" s="32">
        <v>100</v>
      </c>
      <c r="C5" s="31"/>
      <c r="D5" s="31"/>
    </row>
    <row r="6" spans="1:4" ht="16" x14ac:dyDescent="0.2">
      <c r="A6" s="9" t="s">
        <v>3</v>
      </c>
      <c r="B6" s="32">
        <v>3</v>
      </c>
      <c r="C6" s="31"/>
      <c r="D6" s="31"/>
    </row>
    <row r="7" spans="1:4" ht="16" x14ac:dyDescent="0.2">
      <c r="A7" s="33" t="s">
        <v>10</v>
      </c>
      <c r="B7" s="32">
        <v>95</v>
      </c>
      <c r="C7" s="28" t="str">
        <f>IF(B7&gt;B5,"Mean is below LSL", " ")</f>
        <v xml:space="preserve"> </v>
      </c>
    </row>
    <row r="8" spans="1:4" ht="17" thickBot="1" x14ac:dyDescent="0.25">
      <c r="A8" s="34" t="s">
        <v>11</v>
      </c>
      <c r="B8" s="35">
        <v>106</v>
      </c>
      <c r="C8" s="28" t="str">
        <f>IF(B8&lt;B5,"Mean is above USL", " ")</f>
        <v xml:space="preserve"> </v>
      </c>
    </row>
    <row r="9" spans="1:4" ht="16" x14ac:dyDescent="0.2">
      <c r="A9" s="6" t="s">
        <v>4</v>
      </c>
      <c r="B9" s="36">
        <f>SUM(IF(ISNUMBER(B12)=TRUE,(1-NORMSDIST(B12)),0)+IF(ISNUMBER(B13)=TRUE,(1-NORMSDIST(B13)),0))*10^6</f>
        <v>70540.484220993909</v>
      </c>
      <c r="D9" s="31"/>
    </row>
    <row r="10" spans="1:4" ht="17" thickBot="1" x14ac:dyDescent="0.25">
      <c r="A10" s="12" t="str">
        <f>IF(B11=0,"ST Sigma Level (no shift)", "ST Sigma Level (with shift)")</f>
        <v>ST Sigma Level (no shift)</v>
      </c>
      <c r="B10" s="37">
        <f>IF(B11=0,NORMSINV(1-B9/10^6),NORMSINV(1-B9/10^6)+B11)</f>
        <v>1.4717775110456432</v>
      </c>
      <c r="C10" s="31"/>
      <c r="D10" s="31"/>
    </row>
    <row r="11" spans="1:4" ht="17" thickBot="1" x14ac:dyDescent="0.25">
      <c r="A11" s="19" t="s">
        <v>8</v>
      </c>
      <c r="B11" s="38">
        <v>0</v>
      </c>
      <c r="C11" s="31"/>
      <c r="D11" s="31"/>
    </row>
    <row r="12" spans="1:4" ht="18" x14ac:dyDescent="0.25">
      <c r="A12" s="39" t="s">
        <v>24</v>
      </c>
      <c r="B12" s="40">
        <f>IF(ISNUMBER(B7),($B$5-B7)/$B$6," ")</f>
        <v>1.6666666666666667</v>
      </c>
      <c r="C12" s="41"/>
    </row>
    <row r="13" spans="1:4" ht="19" thickBot="1" x14ac:dyDescent="0.3">
      <c r="A13" s="34" t="s">
        <v>24</v>
      </c>
      <c r="B13" s="42">
        <f>IF(ISNUMBER(B8),(B8-$B$5)/$B$6," ")</f>
        <v>2</v>
      </c>
      <c r="C13" s="41"/>
    </row>
    <row r="14" spans="1:4" ht="15" thickBot="1" x14ac:dyDescent="0.25"/>
    <row r="15" spans="1:4" x14ac:dyDescent="0.2">
      <c r="A15" s="22" t="s">
        <v>18</v>
      </c>
    </row>
    <row r="16" spans="1:4" ht="15" thickBot="1" x14ac:dyDescent="0.25">
      <c r="A16" s="23" t="s">
        <v>17</v>
      </c>
    </row>
  </sheetData>
  <phoneticPr fontId="4" type="noConversion"/>
  <pageMargins left="0.75" right="0.75" top="1" bottom="1" header="0.5" footer="0.5"/>
  <pageSetup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2"/>
  <sheetViews>
    <sheetView workbookViewId="0">
      <selection sqref="A1:C1"/>
    </sheetView>
  </sheetViews>
  <sheetFormatPr baseColWidth="10" defaultColWidth="8.83203125" defaultRowHeight="13" x14ac:dyDescent="0.15"/>
  <cols>
    <col min="1" max="1" width="45.33203125" customWidth="1"/>
    <col min="2" max="2" width="21.5" style="3" customWidth="1"/>
    <col min="3" max="3" width="51" customWidth="1"/>
    <col min="4" max="4" width="50.5" customWidth="1"/>
    <col min="6" max="6" width="11.5" customWidth="1"/>
  </cols>
  <sheetData>
    <row r="1" spans="1:14" ht="19" x14ac:dyDescent="0.25">
      <c r="A1" s="4" t="s">
        <v>21</v>
      </c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" thickBot="1" x14ac:dyDescent="0.25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" x14ac:dyDescent="0.2">
      <c r="A3" s="6" t="s">
        <v>0</v>
      </c>
      <c r="B3" s="7" t="s">
        <v>22</v>
      </c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" x14ac:dyDescent="0.2">
      <c r="A4" s="9" t="s">
        <v>9</v>
      </c>
      <c r="B4" s="10" t="s">
        <v>13</v>
      </c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" x14ac:dyDescent="0.2">
      <c r="A5" s="9" t="s">
        <v>7</v>
      </c>
      <c r="B5" s="24">
        <v>0.5</v>
      </c>
      <c r="C5" s="8"/>
      <c r="F5" s="1"/>
      <c r="G5" s="1"/>
      <c r="H5" s="1"/>
      <c r="I5" s="1"/>
      <c r="J5" s="1"/>
      <c r="K5" s="1"/>
      <c r="L5" s="1"/>
      <c r="M5" s="1"/>
      <c r="N5" s="1"/>
    </row>
    <row r="6" spans="1:14" ht="17" thickBot="1" x14ac:dyDescent="0.25">
      <c r="A6" s="12" t="str">
        <f>IF(B7=0,"ST Sigma Level (no shift)", "ST Sigma Level (with shift)")</f>
        <v>ST Sigma Level (no shift)</v>
      </c>
      <c r="B6" s="18">
        <f>IF(B5&gt;0,NORMSINV(B5)+B7," ")</f>
        <v>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7" thickBot="1" x14ac:dyDescent="0.25">
      <c r="A7" s="19" t="s">
        <v>8</v>
      </c>
      <c r="B7" s="20">
        <v>0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 thickBot="1" x14ac:dyDescent="0.25">
      <c r="A8" s="8"/>
      <c r="B8" s="21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" x14ac:dyDescent="0.2">
      <c r="A9" s="22" t="s">
        <v>18</v>
      </c>
      <c r="B9" s="21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thickBot="1" x14ac:dyDescent="0.25">
      <c r="A10" s="23" t="s">
        <v>17</v>
      </c>
      <c r="B10" s="21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15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1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1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1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15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15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15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1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1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1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1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1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1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1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1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1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1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1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1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1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1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1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1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1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1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1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1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1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1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1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1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1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1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1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1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1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1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1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1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1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1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1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1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1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1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1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1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1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1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1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1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1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1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1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1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1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1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1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1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1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1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1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1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1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1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1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1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1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1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1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1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1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1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1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1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1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1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1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1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1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1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1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1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1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1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1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1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1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1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1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1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1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1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1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1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1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1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1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1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1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1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1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1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1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1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1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1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1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1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1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1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1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1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1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1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1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1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1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1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1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1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1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1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1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1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1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1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1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1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1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1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1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1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1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1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1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1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1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1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1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1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1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1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1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1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1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1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1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1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1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1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1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1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1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1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1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1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1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1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1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1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1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1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1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1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1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1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1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1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1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1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1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1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1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1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1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1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1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1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1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1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1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1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1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1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1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1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1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1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1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1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1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1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1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1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1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1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1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1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1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1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1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1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1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1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1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1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1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1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1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1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1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1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1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1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1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1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1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1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1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1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1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1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1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1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1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1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1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1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1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1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1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1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1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1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1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1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1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1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1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1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1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1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1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1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1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1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1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1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1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1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1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1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1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1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1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1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1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1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1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1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1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1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1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1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1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1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1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1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1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1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1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1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1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1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1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1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1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1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1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1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1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1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1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1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1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1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</sheetData>
  <mergeCells count="1">
    <mergeCell ref="A1:C1"/>
  </mergeCells>
  <phoneticPr fontId="0" type="noConversion"/>
  <pageMargins left="0.75" right="0.75" top="1" bottom="1" header="0.5" footer="0.5"/>
  <pageSetup orientation="portrait"/>
  <headerFooter>
    <oddHeader>&amp;A</oddHeader>
    <oddFooter>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Discrete Counts</vt:lpstr>
      <vt:lpstr>Continuous Data</vt:lpstr>
      <vt:lpstr>Yield Data</vt:lpstr>
    </vt:vector>
  </TitlesOfParts>
  <Company>BMG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SigmaCalc</dc:title>
  <dc:creator>DFW 3/4/2010 (revised)</dc:creator>
  <cp:keywords>Sigma Level</cp:keywords>
  <dc:description>Sheets are protected to keep formulas intact. _x000d_
No password</dc:description>
  <cp:lastModifiedBy>Microsoft Office User</cp:lastModifiedBy>
  <dcterms:created xsi:type="dcterms:W3CDTF">2010-03-04T18:26:08Z</dcterms:created>
  <dcterms:modified xsi:type="dcterms:W3CDTF">2017-03-27T16:10:48Z</dcterms:modified>
</cp:coreProperties>
</file>